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560" firstSheet="7" activeTab="7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省对下转移支付预算表09-1" sheetId="13" r:id="rId13"/>
    <sheet name="省对下转移支付绩效目标表09-2" sheetId="14" r:id="rId14"/>
    <sheet name="新增资产配置表10" sheetId="15" r:id="rId15"/>
    <sheet name="中央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<sst xmlns="http://schemas.openxmlformats.org/spreadsheetml/2006/main" count="755" uniqueCount="348">
  <si>
    <t>预算01-1表</t>
  </si>
  <si>
    <t>2025年部门财务收支预算总表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</si>
  <si>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</si>
  <si>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</si>
  <si>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</si>
  <si>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</si>
  <si>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</si>
  <si>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</si>
  <si>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</si>
  <si>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</si>
  <si>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</si>
  <si>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</si>
  <si>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</si>
  <si>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</si>
  <si>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</si>
  <si>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</si>
  <si>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</si>
  <si>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</si>
  <si>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</si>
  <si>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</si>
  <si>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</si>
  <si>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</si>
  <si>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</si>
  <si>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</si>
  <si>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</si>
  <si>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</si>
  <si>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</si>
  <si>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</si>
  <si>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2025年部门收入预算表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</si>
  <si>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</si>
  <si>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</si>
  <si>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</si>
  <si>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</si>
  <si>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</si>
  <si>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</si>
  <si>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</si>
  <si>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</si>
  <si>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</si>
  <si>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</si>
  <si>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</si>
  <si>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</si>
  <si>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</si>
  <si>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</si>
  <si>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</si>
  <si>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</si>
  <si>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213006</t>
  </si>
  <si>
    <t>云南省少数民族科普工作队</t>
  </si>
  <si>
    <t>预算01-3表</t>
  </si>
  <si>
    <t>2025年部门支出预算表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</si>
  <si>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</si>
  <si>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</si>
  <si>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</si>
  <si>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</si>
  <si>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</si>
  <si>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</si>
  <si>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</si>
  <si>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</si>
  <si>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</si>
  <si>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</si>
  <si>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</si>
  <si>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206</t>
  </si>
  <si>
    <t>科学技术支出</t>
  </si>
  <si>
    <t>20607</t>
  </si>
  <si>
    <t>科学技术普及</t>
  </si>
  <si>
    <t>2060701</t>
  </si>
  <si>
    <t>机构运行</t>
  </si>
  <si>
    <t>2060702</t>
  </si>
  <si>
    <t>科普活动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</si>
  <si>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</si>
  <si>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</si>
  <si>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</si>
  <si>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</si>
  <si>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</si>
  <si>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</si>
  <si>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</si>
  <si>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</si>
  <si>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</si>
  <si>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</si>
  <si>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</si>
  <si>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</si>
  <si>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</si>
  <si>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</si>
  <si>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</si>
  <si>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</si>
  <si>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</si>
  <si>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</si>
  <si>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</si>
  <si>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</si>
  <si>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</si>
  <si>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</si>
  <si>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</si>
  <si>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</si>
  <si>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</si>
  <si>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</si>
  <si>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</si>
  <si>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</si>
  <si>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</si>
  <si>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2025年部门财政拨款收支预算总表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</si>
  <si>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</si>
  <si>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</si>
  <si>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</si>
  <si>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</si>
  <si>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</si>
  <si>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</si>
  <si>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</si>
  <si>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二、年终结转结余</t>
  </si>
  <si>
    <t>收 入 总 计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</si>
  <si>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</si>
  <si>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</si>
  <si>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</si>
  <si>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</si>
  <si>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</si>
  <si>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</si>
  <si>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</si>
  <si>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</si>
  <si>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</si>
  <si>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</si>
  <si>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</si>
  <si>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预算03表</t>
  </si>
  <si>
    <t>2025年一般公共预算“三公”经费支出预算表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</si>
  <si>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</si>
  <si>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</si>
  <si>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</si>
  <si>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</si>
  <si>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</si>
  <si>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</si>
  <si>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</si>
  <si>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</si>
  <si>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</si>
  <si>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</si>
  <si>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</si>
  <si>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</si>
  <si>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</si>
  <si>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</si>
  <si>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</si>
  <si>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</si>
  <si>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</si>
  <si>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</si>
  <si>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</si>
  <si>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</si>
  <si>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</si>
  <si>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</si>
  <si>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</si>
  <si>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</si>
  <si>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530000210000000023656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</si>
  <si>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</si>
  <si>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</si>
  <si>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</si>
  <si>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</si>
  <si>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</si>
  <si>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</si>
  <si>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</si>
  <si>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</si>
  <si>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</si>
  <si>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530000210000000023658</t>
  </si>
  <si>
    <t>社会保障缴费</t>
  </si>
  <si>
    <t>30108</t>
  </si>
  <si>
    <t>机关事业单位基本养老保险缴费</t>
  </si>
  <si>
    <t>30112</t>
  </si>
  <si>
    <t>其他社会保障缴费</t>
  </si>
  <si>
    <t>30110</t>
  </si>
  <si>
    <t>职工基本医疗保险缴费</t>
  </si>
  <si>
    <t>30111</t>
  </si>
  <si>
    <t>公务员医疗补助缴费</t>
  </si>
  <si>
    <t>530000210000000023661</t>
  </si>
  <si>
    <t>30113</t>
  </si>
  <si>
    <t>530000210000000023665</t>
  </si>
  <si>
    <t>公车购置及运维费</t>
  </si>
  <si>
    <t>30231</t>
  </si>
  <si>
    <t>公务用车运行维护费</t>
  </si>
  <si>
    <t>530000210000000023666</t>
  </si>
  <si>
    <t>30217</t>
  </si>
  <si>
    <t>530000210000000023668</t>
  </si>
  <si>
    <t>工会经费</t>
  </si>
  <si>
    <t>30228</t>
  </si>
  <si>
    <t>530000210000000023669</t>
  </si>
  <si>
    <t>一般公用经费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</si>
  <si>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</si>
  <si>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</si>
  <si>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</si>
  <si>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</si>
  <si>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</si>
  <si>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</si>
  <si>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</si>
  <si>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</si>
  <si>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30209</t>
  </si>
  <si>
    <t>物业管理费</t>
  </si>
  <si>
    <t>30211</t>
  </si>
  <si>
    <t>差旅费</t>
  </si>
  <si>
    <t>30229</t>
  </si>
  <si>
    <t>福利费</t>
  </si>
  <si>
    <t>30299</t>
  </si>
  <si>
    <t>其他商品和服务支出</t>
  </si>
  <si>
    <t>预算05-1表</t>
  </si>
  <si>
    <t>2025年部门项目支出预算表</t>
  </si>
  <si>
    <t>项目分类</t>
  </si>
  <si>
    <t>项目单位</t>
  </si>
  <si>
    <t>本年拨款</t>
  </si>
  <si>
    <t>其中：本次下达</t>
  </si>
  <si>
    <t>少数民族科普服务体系建设专项资金</t>
  </si>
  <si>
    <t>事业发展类</t>
  </si>
  <si>
    <t>530000200000000005207</t>
  </si>
  <si>
    <t>30202</t>
  </si>
  <si>
    <t>印刷费</t>
  </si>
  <si>
    <t>30213</t>
  </si>
  <si>
    <t>维修（护）费</t>
  </si>
  <si>
    <t>30216</t>
  </si>
  <si>
    <t>培训费</t>
  </si>
  <si>
    <t>30226</t>
  </si>
  <si>
    <t>劳务费</t>
  </si>
  <si>
    <t>30227</t>
  </si>
  <si>
    <t>委托业务费</t>
  </si>
  <si>
    <t>预算05-2表</t>
  </si>
  <si>
    <t>2025年部门项目支出绩效目标表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</si>
  <si>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</si>
  <si>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</si>
  <si>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</si>
  <si>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</si>
  <si>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</si>
  <si>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</si>
  <si>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</si>
  <si>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</si>
  <si>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</si>
  <si>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</si>
  <si>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按照本单位的工作职责履职履责，向全省科普大篷车配车单位提供科普资料、工作指导、活动组织等支持。依据《云南省科普大篷车管理办法》（2023修订）的规定，组织开展经常性、群众性的科普宣传工作。2025年计划在5个州市开展省级科普大篷车联合宣传活动，为全省144辆科普大篷车制作配发科普宣传资料100万页，对口支持省委确定的三下乡单位资金和科普资源20万元。 培训全省科普人员165人次，支持带动全省科普大篷车活动达到全年1000次以上，与省民宗委共同开展民族科普工作，使我省科普受众素质提升。</t>
  </si>
  <si>
    <t>产出指标</t>
  </si>
  <si>
    <t>数量指标</t>
  </si>
  <si>
    <t>宣传活动次数</t>
  </si>
  <si>
    <t>&gt;=</t>
  </si>
  <si>
    <t>1000</t>
  </si>
  <si>
    <t>次</t>
  </si>
  <si>
    <t>定量指标</t>
  </si>
  <si>
    <t>反映组织宣传活动次数的情况。</t>
  </si>
  <si>
    <t>质量指标</t>
  </si>
  <si>
    <t>科普大篷车培训参训率</t>
  </si>
  <si>
    <t>90</t>
  </si>
  <si>
    <t>%</t>
  </si>
  <si>
    <t>反映参训情况。
参训率=（年参训单位/应参训单位）*100%。</t>
  </si>
  <si>
    <t>时效指标</t>
  </si>
  <si>
    <t>资金到位率</t>
  </si>
  <si>
    <t>=</t>
  </si>
  <si>
    <t>100</t>
  </si>
  <si>
    <t>资金拨付到位率</t>
  </si>
  <si>
    <t>成本指标</t>
  </si>
  <si>
    <t>经济成本指标</t>
  </si>
  <si>
    <t>&lt;</t>
  </si>
  <si>
    <t>0.2</t>
  </si>
  <si>
    <t>元</t>
  </si>
  <si>
    <t>定性指标</t>
  </si>
  <si>
    <t>每页宣传册的制作成本低于财政定额0.2元的标准，节约成本提升数量</t>
  </si>
  <si>
    <t>效益指标</t>
  </si>
  <si>
    <t>社会效益</t>
  </si>
  <si>
    <t>科普覆盖面</t>
  </si>
  <si>
    <t>省级科普大篷车联合行动活动的覆盖面</t>
  </si>
  <si>
    <t>科普受众人数</t>
  </si>
  <si>
    <t>80</t>
  </si>
  <si>
    <t>万人次</t>
  </si>
  <si>
    <t>项目实施受众人数</t>
  </si>
  <si>
    <t>满意度指标</t>
  </si>
  <si>
    <t>服务对象满意度</t>
  </si>
  <si>
    <t>大篷车活动调查表统计满意度</t>
  </si>
  <si>
    <t>预算06表</t>
  </si>
  <si>
    <t>2025年部门政府性基金预算支出预算表</t>
  </si>
  <si>
    <t>政府性基金预算支出</t>
  </si>
  <si>
    <t>备注：我单位无政府性基金，此表为空</t>
  </si>
  <si>
    <t>预算07表</t>
  </si>
  <si>
    <t>2025年部门政府采购预算表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</si>
  <si>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</si>
  <si>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</si>
  <si>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</si>
  <si>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</si>
  <si>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</si>
  <si>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</si>
  <si>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</si>
  <si>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</si>
  <si>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</si>
  <si>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</si>
  <si>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趣味科普小册子</t>
  </si>
  <si>
    <t>C2309019901 公文用纸、资料汇编、信封印刷服务</t>
  </si>
  <si>
    <t>项</t>
  </si>
  <si>
    <t>资料汇编</t>
  </si>
  <si>
    <t>科普大篷车加油</t>
  </si>
  <si>
    <t>C23120302 车辆加油、添加燃料服务</t>
  </si>
  <si>
    <t>科普大篷车维修保养</t>
  </si>
  <si>
    <t>C23120301 车辆维修和保养服务</t>
  </si>
  <si>
    <t>科普大篷车保险</t>
  </si>
  <si>
    <t>C1804010201 机动车保险服务</t>
  </si>
  <si>
    <t>办公用三人沙发</t>
  </si>
  <si>
    <t>A05010401 三人沙发</t>
  </si>
  <si>
    <t>个</t>
  </si>
  <si>
    <t>预算08表</t>
  </si>
  <si>
    <t>2025年部门政府购买服务预算表</t>
  </si>
  <si>
    <t>政府购买服务项目</t>
  </si>
  <si>
    <t>政府购买服务目录</t>
  </si>
  <si>
    <t>备注：我单位无政府购买服务，此表为空</t>
  </si>
  <si>
    <t>预算09-1表</t>
  </si>
  <si>
    <t>2025年省对下转移支付预算表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</si>
  <si>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</si>
  <si>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</si>
  <si>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</si>
  <si>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</si>
  <si>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</si>
  <si>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</si>
  <si>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</si>
  <si>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</si>
  <si>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</si>
  <si>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</si>
  <si>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</si>
  <si>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</si>
  <si>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</si>
  <si>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</si>
  <si>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</si>
  <si>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</si>
  <si>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</si>
  <si>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</si>
  <si>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</si>
  <si>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</si>
  <si>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</si>
  <si>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</si>
  <si>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备注：我单位无对下转移支付，此表为空</t>
  </si>
  <si>
    <t>预算09-2表</t>
  </si>
  <si>
    <t>2025年省对下转移支付绩效目标表</t>
  </si>
  <si>
    <t>预算10表</t>
  </si>
  <si>
    <t>2025年新增资产配置表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</si>
  <si>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</si>
  <si>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</si>
  <si>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</si>
  <si>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</si>
  <si>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</si>
  <si>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</si>
  <si>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</si>
  <si>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</si>
  <si>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8</t>
  </si>
  <si>
    <t>家具和用品</t>
  </si>
  <si>
    <t>三人座沙发</t>
  </si>
  <si>
    <t>预算11表</t>
  </si>
  <si>
    <t>2025年中央转移支付补助项目支出预算表</t>
  </si>
  <si>
    <t>上级补助</t>
  </si>
  <si>
    <t>备注：我单位无上级补助项目，此表为空</t>
  </si>
  <si>
    <t>预算12表</t>
  </si>
  <si>
    <t>2025年部门项目支出中期规划预算表</t>
  </si>
  <si>
    <t>项目级次</t>
  </si>
  <si>
    <t>2025年</t>
  </si>
  <si>
    <t>2026年</t>
  </si>
  <si>
    <t>2027年</t>
  </si>
  <si>
    <t>313 事业发展类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</si>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</sst>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yyyy/mm/dd"/>
    <numFmt numFmtId="178" formatCode="#,##0.00;\-#,##0.00;;@"/>
    <numFmt numFmtId="179" formatCode="hh:mm:ss"/>
    <numFmt numFmtId="180" formatCode="#,##0;\-#,##0;;@"/>
  </numFmts>
  <fonts count="40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b/>
      <sz val="23"/>
      <color rgb="FF000000"/>
      <name val="宋体"/>
      <charset val="134"/>
    </font>
    <font>
      <sz val="9"/>
      <name val="宋体"/>
      <charset val="134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7" applyNumberFormat="0" applyAlignment="0" applyProtection="0">
      <alignment vertical="center"/>
    </xf>
    <xf numFmtId="0" fontId="30" fillId="4" borderId="18" applyNumberFormat="0" applyAlignment="0" applyProtection="0">
      <alignment vertical="center"/>
    </xf>
    <xf numFmtId="0" fontId="31" fillId="4" borderId="17" applyNumberFormat="0" applyAlignment="0" applyProtection="0">
      <alignment vertical="center"/>
    </xf>
    <xf numFmtId="0" fontId="32" fillId="5" borderId="19" applyNumberFormat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176" fontId="7" fillId="0" borderId="7">
      <alignment horizontal="right" vertical="center"/>
    </xf>
    <xf numFmtId="177" fontId="7" fillId="0" borderId="7">
      <alignment horizontal="right" vertical="center"/>
    </xf>
    <xf numFmtId="10" fontId="7" fillId="0" borderId="7">
      <alignment horizontal="right" vertical="center"/>
    </xf>
    <xf numFmtId="178" fontId="7" fillId="0" borderId="7">
      <alignment horizontal="right" vertical="center"/>
    </xf>
    <xf numFmtId="49" fontId="7" fillId="0" borderId="7">
      <alignment horizontal="left" vertical="center" wrapText="1"/>
    </xf>
    <xf numFmtId="178" fontId="7" fillId="0" borderId="7">
      <alignment horizontal="right" vertical="center"/>
    </xf>
    <xf numFmtId="179" fontId="7" fillId="0" borderId="7">
      <alignment horizontal="right" vertical="center"/>
    </xf>
    <xf numFmtId="180" fontId="7" fillId="0" borderId="7">
      <alignment horizontal="right" vertical="center"/>
    </xf>
  </cellStyleXfs>
  <cellXfs count="171">
    <xf numFmtId="0" fontId="0" fillId="0" borderId="0" xfId="0"/>
    <xf numFmtId="49" fontId="1" fillId="0" borderId="0" xfId="0" applyNumberFormat="1" applyFont="1"/>
    <xf numFmtId="0" fontId="1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1" fillId="0" borderId="0" xfId="0" applyFont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178" fontId="5" fillId="0" borderId="7" xfId="54" applyFont="1">
      <alignment horizontal="right" vertical="center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49" fontId="7" fillId="0" borderId="0" xfId="53" applyBorder="1">
      <alignment horizontal="left" vertical="center" wrapText="1"/>
    </xf>
    <xf numFmtId="49" fontId="7" fillId="0" borderId="0" xfId="53" applyBorder="1" applyAlignment="1">
      <alignment horizontal="right" vertical="center" wrapText="1"/>
    </xf>
    <xf numFmtId="49" fontId="8" fillId="0" borderId="0" xfId="53" applyFont="1" applyBorder="1" applyAlignment="1">
      <alignment horizontal="center" vertical="center" wrapText="1"/>
    </xf>
    <xf numFmtId="49" fontId="9" fillId="0" borderId="7" xfId="53" applyFont="1" applyAlignment="1">
      <alignment horizontal="center" vertical="center" wrapText="1"/>
    </xf>
    <xf numFmtId="49" fontId="10" fillId="0" borderId="7" xfId="53" applyAlignment="1">
      <alignment horizontal="center" vertical="center" wrapText="1"/>
    </xf>
    <xf numFmtId="49" fontId="9" fillId="0" borderId="7" xfId="53" applyFont="1">
      <alignment horizontal="left" vertical="center" wrapText="1"/>
    </xf>
    <xf numFmtId="180" fontId="7" fillId="0" borderId="7" xfId="56">
      <alignment horizontal="right" vertical="center"/>
    </xf>
    <xf numFmtId="178" fontId="7" fillId="0" borderId="7" xfId="54">
      <alignment horizontal="right" vertical="center"/>
    </xf>
    <xf numFmtId="0" fontId="11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>
      <alignment horizontal="left" vertical="center" wrapText="1"/>
    </xf>
    <xf numFmtId="0" fontId="12" fillId="0" borderId="7" xfId="0" applyFont="1" applyBorder="1" applyAlignment="1">
      <alignment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 applyProtection="1">
      <alignment horizontal="center" vertical="center" wrapText="1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4" fontId="3" fillId="0" borderId="11" xfId="0" applyNumberFormat="1" applyFont="1" applyBorder="1" applyAlignment="1" applyProtection="1">
      <alignment horizontal="right" vertical="center"/>
      <protection locked="0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0" xfId="0" applyFont="1" applyAlignment="1" applyProtection="1">
      <alignment horizontal="right" vertical="center" wrapText="1"/>
      <protection locked="0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 applyProtection="1">
      <alignment horizontal="right" wrapText="1"/>
      <protection locked="0"/>
    </xf>
    <xf numFmtId="0" fontId="3" fillId="0" borderId="0" xfId="0" applyFont="1" applyAlignment="1">
      <alignment horizontal="right"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4" fontId="3" fillId="0" borderId="7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>
      <alignment horizontal="right" vertical="center"/>
    </xf>
    <xf numFmtId="0" fontId="3" fillId="0" borderId="6" xfId="0" applyFont="1" applyBorder="1" applyAlignment="1">
      <alignment horizontal="left" vertical="center" wrapText="1" indent="1"/>
    </xf>
    <xf numFmtId="0" fontId="3" fillId="0" borderId="11" xfId="0" applyFont="1" applyBorder="1" applyAlignment="1">
      <alignment horizontal="center" vertical="center" wrapText="1"/>
    </xf>
    <xf numFmtId="180" fontId="5" fillId="0" borderId="7" xfId="56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 wrapText="1" indent="1"/>
    </xf>
    <xf numFmtId="0" fontId="5" fillId="0" borderId="0" xfId="0" applyFont="1" applyAlignment="1">
      <alignment horizontal="left" vertical="center"/>
    </xf>
    <xf numFmtId="49" fontId="5" fillId="0" borderId="7" xfId="53" applyFont="1">
      <alignment horizontal="left" vertical="center" wrapText="1"/>
    </xf>
    <xf numFmtId="49" fontId="5" fillId="0" borderId="7" xfId="0" applyNumberFormat="1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" fontId="3" fillId="0" borderId="7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Alignment="1">
      <alignment vertical="top"/>
    </xf>
    <xf numFmtId="0" fontId="14" fillId="0" borderId="7" xfId="0" applyFont="1" applyBorder="1" applyAlignment="1">
      <alignment horizontal="center"/>
    </xf>
    <xf numFmtId="49" fontId="5" fillId="0" borderId="7" xfId="53" applyFont="1" applyAlignment="1">
      <alignment horizontal="left" vertical="center" wrapText="1" indent="1"/>
    </xf>
    <xf numFmtId="0" fontId="13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5" fillId="0" borderId="0" xfId="0" applyFont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 indent="1"/>
    </xf>
    <xf numFmtId="0" fontId="3" fillId="0" borderId="7" xfId="0" applyFont="1" applyBorder="1" applyAlignment="1">
      <alignment horizontal="left" vertical="center" wrapText="1" indent="2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>
      <alignment vertical="center"/>
    </xf>
    <xf numFmtId="4" fontId="19" fillId="0" borderId="7" xfId="0" applyNumberFormat="1" applyFont="1" applyBorder="1" applyAlignment="1" applyProtection="1">
      <alignment horizontal="right" vertical="center"/>
      <protection locked="0"/>
    </xf>
    <xf numFmtId="49" fontId="19" fillId="0" borderId="7" xfId="53" applyFont="1">
      <alignment horizontal="left" vertical="center" wrapText="1"/>
    </xf>
    <xf numFmtId="0" fontId="5" fillId="0" borderId="7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19" fillId="0" borderId="7" xfId="0" applyNumberFormat="1" applyFont="1" applyBorder="1" applyAlignment="1">
      <alignment horizontal="right" vertical="center"/>
    </xf>
    <xf numFmtId="0" fontId="19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19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1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right" vertical="center"/>
      <protection locked="0"/>
    </xf>
    <xf numFmtId="0" fontId="1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top"/>
    </xf>
    <xf numFmtId="0" fontId="3" fillId="0" borderId="6" xfId="0" applyFont="1" applyBorder="1" applyAlignment="1">
      <alignment horizontal="left" vertical="center"/>
    </xf>
    <xf numFmtId="0" fontId="19" fillId="0" borderId="6" xfId="0" applyFont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178" fontId="19" fillId="0" borderId="7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19" fillId="0" borderId="6" xfId="0" applyFont="1" applyBorder="1" applyAlignment="1" applyProtection="1">
      <alignment horizontal="center"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AFBE8B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1"/>
  <sheetViews>
    <sheetView showZeros="0" topLeftCell="A10" workbookViewId="0">
      <selection activeCell="A40" sqref="A40"/>
    </sheetView>
  </sheetViews>
  <sheetFormatPr defaultColWidth="8" defaultRowHeight="14.25" customHeight="1" outlineLevelCol="3"/>
  <cols>
    <col min="1" max="1" width="39.5727272727273" customWidth="1"/>
    <col min="2" max="2" width="46.3181818181818" customWidth="1"/>
    <col min="3" max="3" width="40.4272727272727" customWidth="1"/>
    <col min="4" max="4" width="50.1727272727273" customWidth="1"/>
  </cols>
  <sheetData>
    <row r="1" ht="12" customHeight="1" spans="4:4">
      <c r="D1" s="95" t="s">
        <v>0</v>
      </c>
    </row>
    <row r="2" ht="36" customHeight="1" spans="1:4">
      <c r="A2" s="41" t="s">
        <v>1</v>
      </c>
      <c r="B2" s="163"/>
      <c r="C2" s="163"/>
      <c r="D2" s="163"/>
    </row>
    <row r="3" ht="21" customHeight="1" spans="1:4">
      <c r="A3" s="87" t="str">
        <f>"单位名称："&amp;"云南省少数民族科普工作队"</f>
        <v>单位名称：云南省少数民族科普工作队</v>
      </c>
      <c r="B3" s="129"/>
      <c r="C3" s="129"/>
      <c r="D3" s="94" t="s">
        <v>2</v>
      </c>
    </row>
    <row r="4" ht="19.5" customHeight="1" spans="1:4">
      <c r="A4" s="10" t="s">
        <v>3</v>
      </c>
      <c r="B4" s="12"/>
      <c r="C4" s="10" t="s">
        <v>4</v>
      </c>
      <c r="D4" s="12"/>
    </row>
    <row r="5" ht="19.5" customHeight="1" spans="1:4">
      <c r="A5" s="15" t="s">
        <v>5</v>
      </c>
      <c r="B5" s="15" t="s">
        <v>6</v>
      </c>
      <c r="C5" s="15" t="s">
        <v>7</v>
      </c>
      <c r="D5" s="15" t="s">
        <v>6</v>
      </c>
    </row>
    <row r="6" ht="19.5" customHeight="1" spans="1:4">
      <c r="A6" s="18"/>
      <c r="B6" s="18"/>
      <c r="C6" s="18"/>
      <c r="D6" s="18"/>
    </row>
    <row r="7" ht="25.4" customHeight="1" spans="1:4">
      <c r="A7" s="140" t="s">
        <v>8</v>
      </c>
      <c r="B7" s="116">
        <v>2246629.61</v>
      </c>
      <c r="C7" s="103" t="str">
        <f>"一"&amp;"、"&amp;"科学技术支出"</f>
        <v>一、科学技术支出</v>
      </c>
      <c r="D7" s="116">
        <v>1834324.59</v>
      </c>
    </row>
    <row r="8" ht="25.4" customHeight="1" spans="1:4">
      <c r="A8" s="140" t="s">
        <v>9</v>
      </c>
      <c r="B8" s="116"/>
      <c r="C8" s="103" t="str">
        <f>"二"&amp;"、"&amp;"社会保障和就业支出"</f>
        <v>二、社会保障和就业支出</v>
      </c>
      <c r="D8" s="116">
        <v>161278.58</v>
      </c>
    </row>
    <row r="9" ht="25.4" customHeight="1" spans="1:4">
      <c r="A9" s="140" t="s">
        <v>10</v>
      </c>
      <c r="B9" s="116"/>
      <c r="C9" s="103" t="str">
        <f>"三"&amp;"、"&amp;"卫生健康支出"</f>
        <v>三、卫生健康支出</v>
      </c>
      <c r="D9" s="116">
        <v>170127.71</v>
      </c>
    </row>
    <row r="10" ht="25.4" customHeight="1" spans="1:4">
      <c r="A10" s="140" t="s">
        <v>11</v>
      </c>
      <c r="B10" s="86"/>
      <c r="C10" s="103" t="str">
        <f>"四"&amp;"、"&amp;"住房保障支出"</f>
        <v>四、住房保障支出</v>
      </c>
      <c r="D10" s="116">
        <v>80898.73</v>
      </c>
    </row>
    <row r="11" ht="25.4" customHeight="1" spans="1:4">
      <c r="A11" s="140" t="s">
        <v>12</v>
      </c>
      <c r="B11" s="116"/>
      <c r="C11" s="103"/>
      <c r="D11" s="116"/>
    </row>
    <row r="12" ht="25.4" customHeight="1" spans="1:4">
      <c r="A12" s="140" t="s">
        <v>13</v>
      </c>
      <c r="B12" s="86"/>
      <c r="C12" s="103"/>
      <c r="D12" s="116"/>
    </row>
    <row r="13" ht="25.4" customHeight="1" spans="1:4">
      <c r="A13" s="140" t="s">
        <v>14</v>
      </c>
      <c r="B13" s="86"/>
      <c r="C13" s="103"/>
      <c r="D13" s="116"/>
    </row>
    <row r="14" ht="25.4" customHeight="1" spans="1:4">
      <c r="A14" s="140" t="s">
        <v>15</v>
      </c>
      <c r="B14" s="86"/>
      <c r="C14" s="103"/>
      <c r="D14" s="116"/>
    </row>
    <row r="15" ht="25.4" customHeight="1" spans="1:4">
      <c r="A15" s="164" t="s">
        <v>16</v>
      </c>
      <c r="B15" s="86"/>
      <c r="C15" s="103"/>
      <c r="D15" s="116"/>
    </row>
    <row r="16" ht="25.4" customHeight="1" spans="1:4">
      <c r="A16" s="164" t="s">
        <v>17</v>
      </c>
      <c r="B16" s="116"/>
      <c r="C16" s="103"/>
      <c r="D16" s="116"/>
    </row>
    <row r="17" ht="25.4" customHeight="1" spans="1:4">
      <c r="A17" s="165" t="s">
        <v>18</v>
      </c>
      <c r="B17" s="136">
        <v>2246629.61</v>
      </c>
      <c r="C17" s="137" t="s">
        <v>19</v>
      </c>
      <c r="D17" s="136">
        <v>2246629.61</v>
      </c>
    </row>
    <row r="18" ht="25.4" customHeight="1" spans="1:4">
      <c r="A18" s="166" t="s">
        <v>20</v>
      </c>
      <c r="B18" s="136"/>
      <c r="C18" s="167" t="s">
        <v>21</v>
      </c>
      <c r="D18" s="168"/>
    </row>
    <row r="19" ht="25.4" customHeight="1" spans="1:4">
      <c r="A19" s="169" t="s">
        <v>22</v>
      </c>
      <c r="B19" s="116"/>
      <c r="C19" s="138" t="s">
        <v>22</v>
      </c>
      <c r="D19" s="86"/>
    </row>
    <row r="20" ht="25.4" customHeight="1" spans="1:4">
      <c r="A20" s="169" t="s">
        <v>23</v>
      </c>
      <c r="B20" s="116"/>
      <c r="C20" s="138" t="s">
        <v>24</v>
      </c>
      <c r="D20" s="86"/>
    </row>
    <row r="21" ht="25.4" customHeight="1" spans="1:4">
      <c r="A21" s="170" t="s">
        <v>25</v>
      </c>
      <c r="B21" s="136">
        <v>2246629.61</v>
      </c>
      <c r="C21" s="137" t="s">
        <v>26</v>
      </c>
      <c r="D21" s="132">
        <v>2246629.61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11805555555556" footer="0.511805555555556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9"/>
  <sheetViews>
    <sheetView showZeros="0" workbookViewId="0">
      <selection activeCell="B12" sqref="B12"/>
    </sheetView>
  </sheetViews>
  <sheetFormatPr defaultColWidth="9.14545454545454" defaultRowHeight="14.25" customHeight="1" outlineLevelCol="5"/>
  <cols>
    <col min="1" max="1" width="29.0363636363636" customWidth="1"/>
    <col min="2" max="2" width="28.6" customWidth="1"/>
    <col min="3" max="3" width="31.6" customWidth="1"/>
    <col min="4" max="6" width="33.4545454545455" customWidth="1"/>
  </cols>
  <sheetData>
    <row r="1" ht="15.75" customHeight="1" spans="6:6">
      <c r="F1" s="51" t="s">
        <v>261</v>
      </c>
    </row>
    <row r="2" ht="28.5" customHeight="1" spans="1:6">
      <c r="A2" s="26" t="s">
        <v>262</v>
      </c>
      <c r="B2" s="26"/>
      <c r="C2" s="26"/>
      <c r="D2" s="26"/>
      <c r="E2" s="26"/>
      <c r="F2" s="26"/>
    </row>
    <row r="3" ht="15" customHeight="1" spans="1:6">
      <c r="A3" s="96" t="str">
        <f>"单位名称："&amp;"云南省少数民族科普工作队"</f>
        <v>单位名称：云南省少数民族科普工作队</v>
      </c>
      <c r="B3" s="97"/>
      <c r="C3" s="97"/>
      <c r="D3" s="54"/>
      <c r="E3" s="54"/>
      <c r="F3" s="98" t="s">
        <v>2</v>
      </c>
    </row>
    <row r="4" ht="18.75" customHeight="1" spans="1:6">
      <c r="A4" s="9" t="s">
        <v>129</v>
      </c>
      <c r="B4" s="9" t="s">
        <v>49</v>
      </c>
      <c r="C4" s="9" t="s">
        <v>50</v>
      </c>
      <c r="D4" s="15" t="s">
        <v>263</v>
      </c>
      <c r="E4" s="58"/>
      <c r="F4" s="58"/>
    </row>
    <row r="5" ht="30" customHeight="1" spans="1:6">
      <c r="A5" s="18"/>
      <c r="B5" s="18"/>
      <c r="C5" s="18"/>
      <c r="D5" s="15" t="s">
        <v>31</v>
      </c>
      <c r="E5" s="58" t="s">
        <v>58</v>
      </c>
      <c r="F5" s="58" t="s">
        <v>59</v>
      </c>
    </row>
    <row r="6" ht="16.5" customHeight="1" spans="1:6">
      <c r="A6" s="58">
        <v>1</v>
      </c>
      <c r="B6" s="58">
        <v>2</v>
      </c>
      <c r="C6" s="58">
        <v>3</v>
      </c>
      <c r="D6" s="58">
        <v>4</v>
      </c>
      <c r="E6" s="58">
        <v>5</v>
      </c>
      <c r="F6" s="58">
        <v>6</v>
      </c>
    </row>
    <row r="7" ht="20.25" customHeight="1" spans="1:6">
      <c r="A7" s="28"/>
      <c r="B7" s="28"/>
      <c r="C7" s="28"/>
      <c r="D7" s="22"/>
      <c r="E7" s="22"/>
      <c r="F7" s="22"/>
    </row>
    <row r="8" ht="17.25" customHeight="1" spans="1:6">
      <c r="A8" s="99" t="s">
        <v>95</v>
      </c>
      <c r="B8" s="100"/>
      <c r="C8" s="100" t="s">
        <v>95</v>
      </c>
      <c r="D8" s="22"/>
      <c r="E8" s="22"/>
      <c r="F8" s="22"/>
    </row>
    <row r="9" customHeight="1" spans="1:1">
      <c r="A9" t="s">
        <v>264</v>
      </c>
    </row>
  </sheetData>
  <mergeCells count="6">
    <mergeCell ref="A2:F2"/>
    <mergeCell ref="D4:F4"/>
    <mergeCell ref="A8:C8"/>
    <mergeCell ref="A4:A5"/>
    <mergeCell ref="B4:B5"/>
    <mergeCell ref="C4:C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15"/>
  <sheetViews>
    <sheetView showZeros="0" topLeftCell="A6" workbookViewId="0">
      <selection activeCell="A9" sqref="$A9:$XFD14"/>
    </sheetView>
  </sheetViews>
  <sheetFormatPr defaultColWidth="9.14545454545454" defaultRowHeight="14.25" customHeight="1"/>
  <cols>
    <col min="1" max="1" width="39.1454545454545" customWidth="1"/>
    <col min="2" max="2" width="21.7090909090909" customWidth="1"/>
    <col min="3" max="3" width="35.2818181818182" customWidth="1"/>
    <col min="4" max="4" width="7.70909090909091" customWidth="1"/>
    <col min="5" max="5" width="10.2818181818182" customWidth="1"/>
    <col min="6" max="11" width="14.7454545454545" customWidth="1"/>
    <col min="12" max="16" width="12.5727272727273" customWidth="1"/>
    <col min="17" max="17" width="10.4272727272727" customWidth="1"/>
  </cols>
  <sheetData>
    <row r="1" ht="13.5" customHeight="1" spans="15:17">
      <c r="O1" s="50"/>
      <c r="P1" s="50"/>
      <c r="Q1" s="94" t="s">
        <v>265</v>
      </c>
    </row>
    <row r="2" ht="27.75" customHeight="1" spans="1:17">
      <c r="A2" s="52" t="s">
        <v>266</v>
      </c>
      <c r="B2" s="26"/>
      <c r="C2" s="26"/>
      <c r="D2" s="26"/>
      <c r="E2" s="26"/>
      <c r="F2" s="26"/>
      <c r="G2" s="26"/>
      <c r="H2" s="26"/>
      <c r="I2" s="26"/>
      <c r="J2" s="26"/>
      <c r="K2" s="42"/>
      <c r="L2" s="26"/>
      <c r="M2" s="26"/>
      <c r="N2" s="26"/>
      <c r="O2" s="42"/>
      <c r="P2" s="42"/>
      <c r="Q2" s="26"/>
    </row>
    <row r="3" ht="18.75" customHeight="1" spans="1:17">
      <c r="A3" s="87" t="str">
        <f>"单位名称："&amp;"云南省少数民族科普工作队"</f>
        <v>单位名称：云南省少数民族科普工作队</v>
      </c>
      <c r="B3" s="6"/>
      <c r="C3" s="6"/>
      <c r="D3" s="6"/>
      <c r="E3" s="6"/>
      <c r="F3" s="6"/>
      <c r="G3" s="6"/>
      <c r="H3" s="6"/>
      <c r="I3" s="6"/>
      <c r="J3" s="6"/>
      <c r="O3" s="59"/>
      <c r="P3" s="59"/>
      <c r="Q3" s="95" t="s">
        <v>120</v>
      </c>
    </row>
    <row r="4" ht="15.75" customHeight="1" spans="1:17">
      <c r="A4" s="9" t="s">
        <v>267</v>
      </c>
      <c r="B4" s="63" t="s">
        <v>268</v>
      </c>
      <c r="C4" s="63" t="s">
        <v>269</v>
      </c>
      <c r="D4" s="63" t="s">
        <v>270</v>
      </c>
      <c r="E4" s="63" t="s">
        <v>271</v>
      </c>
      <c r="F4" s="63" t="s">
        <v>272</v>
      </c>
      <c r="G4" s="64" t="s">
        <v>136</v>
      </c>
      <c r="H4" s="64"/>
      <c r="I4" s="64"/>
      <c r="J4" s="64"/>
      <c r="K4" s="65"/>
      <c r="L4" s="64"/>
      <c r="M4" s="64"/>
      <c r="N4" s="64"/>
      <c r="O4" s="80"/>
      <c r="P4" s="65"/>
      <c r="Q4" s="81"/>
    </row>
    <row r="5" ht="17.25" customHeight="1" spans="1:17">
      <c r="A5" s="14"/>
      <c r="B5" s="66"/>
      <c r="C5" s="66"/>
      <c r="D5" s="66"/>
      <c r="E5" s="66"/>
      <c r="F5" s="66"/>
      <c r="G5" s="66" t="s">
        <v>31</v>
      </c>
      <c r="H5" s="66" t="s">
        <v>34</v>
      </c>
      <c r="I5" s="66" t="s">
        <v>273</v>
      </c>
      <c r="J5" s="66" t="s">
        <v>274</v>
      </c>
      <c r="K5" s="67" t="s">
        <v>275</v>
      </c>
      <c r="L5" s="82" t="s">
        <v>276</v>
      </c>
      <c r="M5" s="82"/>
      <c r="N5" s="82"/>
      <c r="O5" s="83"/>
      <c r="P5" s="84"/>
      <c r="Q5" s="68"/>
    </row>
    <row r="6" ht="54" customHeight="1" spans="1:17">
      <c r="A6" s="17"/>
      <c r="B6" s="68"/>
      <c r="C6" s="68"/>
      <c r="D6" s="68"/>
      <c r="E6" s="68"/>
      <c r="F6" s="68"/>
      <c r="G6" s="68"/>
      <c r="H6" s="68" t="s">
        <v>33</v>
      </c>
      <c r="I6" s="68"/>
      <c r="J6" s="68"/>
      <c r="K6" s="69"/>
      <c r="L6" s="68" t="s">
        <v>33</v>
      </c>
      <c r="M6" s="68" t="s">
        <v>44</v>
      </c>
      <c r="N6" s="68" t="s">
        <v>143</v>
      </c>
      <c r="O6" s="85" t="s">
        <v>40</v>
      </c>
      <c r="P6" s="69" t="s">
        <v>41</v>
      </c>
      <c r="Q6" s="68" t="s">
        <v>42</v>
      </c>
    </row>
    <row r="7" ht="15" customHeight="1" spans="1:17">
      <c r="A7" s="18">
        <v>1</v>
      </c>
      <c r="B7" s="88">
        <v>2</v>
      </c>
      <c r="C7" s="88">
        <v>3</v>
      </c>
      <c r="D7" s="88">
        <v>4</v>
      </c>
      <c r="E7" s="88">
        <v>5</v>
      </c>
      <c r="F7" s="88">
        <v>6</v>
      </c>
      <c r="G7" s="89">
        <v>7</v>
      </c>
      <c r="H7" s="89">
        <v>8</v>
      </c>
      <c r="I7" s="89">
        <v>9</v>
      </c>
      <c r="J7" s="89">
        <v>10</v>
      </c>
      <c r="K7" s="89">
        <v>11</v>
      </c>
      <c r="L7" s="89">
        <v>12</v>
      </c>
      <c r="M7" s="89">
        <v>13</v>
      </c>
      <c r="N7" s="89">
        <v>14</v>
      </c>
      <c r="O7" s="89">
        <v>15</v>
      </c>
      <c r="P7" s="89">
        <v>16</v>
      </c>
      <c r="Q7" s="89">
        <v>17</v>
      </c>
    </row>
    <row r="8" ht="21" customHeight="1" spans="1:17">
      <c r="A8" s="70" t="s">
        <v>46</v>
      </c>
      <c r="B8" s="71"/>
      <c r="C8" s="71"/>
      <c r="D8" s="71"/>
      <c r="E8" s="90"/>
      <c r="F8" s="22">
        <v>242600</v>
      </c>
      <c r="G8" s="22">
        <v>242600</v>
      </c>
      <c r="H8" s="22">
        <v>242600</v>
      </c>
      <c r="I8" s="22"/>
      <c r="J8" s="22"/>
      <c r="K8" s="22"/>
      <c r="L8" s="22"/>
      <c r="M8" s="22"/>
      <c r="N8" s="22"/>
      <c r="O8" s="22"/>
      <c r="P8" s="22"/>
      <c r="Q8" s="22"/>
    </row>
    <row r="9" ht="36" customHeight="1" spans="1:17">
      <c r="A9" s="91" t="s">
        <v>199</v>
      </c>
      <c r="B9" s="71" t="s">
        <v>277</v>
      </c>
      <c r="C9" s="71" t="s">
        <v>278</v>
      </c>
      <c r="D9" s="92" t="s">
        <v>279</v>
      </c>
      <c r="E9" s="93">
        <v>1</v>
      </c>
      <c r="F9" s="22">
        <v>200000</v>
      </c>
      <c r="G9" s="22">
        <v>200000</v>
      </c>
      <c r="H9" s="22">
        <v>200000</v>
      </c>
      <c r="I9" s="22"/>
      <c r="J9" s="22"/>
      <c r="K9" s="22"/>
      <c r="L9" s="22"/>
      <c r="M9" s="22"/>
      <c r="N9" s="22"/>
      <c r="O9" s="22"/>
      <c r="P9" s="22"/>
      <c r="Q9" s="22"/>
    </row>
    <row r="10" ht="36" customHeight="1" spans="1:17">
      <c r="A10" s="91" t="s">
        <v>199</v>
      </c>
      <c r="B10" s="71" t="s">
        <v>280</v>
      </c>
      <c r="C10" s="71" t="s">
        <v>278</v>
      </c>
      <c r="D10" s="92" t="s">
        <v>279</v>
      </c>
      <c r="E10" s="93">
        <v>1</v>
      </c>
      <c r="F10" s="22">
        <v>20000</v>
      </c>
      <c r="G10" s="22">
        <v>20000</v>
      </c>
      <c r="H10" s="22">
        <v>20000</v>
      </c>
      <c r="I10" s="22"/>
      <c r="J10" s="22"/>
      <c r="K10" s="22"/>
      <c r="L10" s="22"/>
      <c r="M10" s="22"/>
      <c r="N10" s="22"/>
      <c r="O10" s="22"/>
      <c r="P10" s="22"/>
      <c r="Q10" s="22"/>
    </row>
    <row r="11" ht="36" customHeight="1" spans="1:17">
      <c r="A11" s="91" t="s">
        <v>167</v>
      </c>
      <c r="B11" s="71" t="s">
        <v>281</v>
      </c>
      <c r="C11" s="71" t="s">
        <v>282</v>
      </c>
      <c r="D11" s="92" t="s">
        <v>279</v>
      </c>
      <c r="E11" s="93">
        <v>1</v>
      </c>
      <c r="F11" s="22">
        <v>5000</v>
      </c>
      <c r="G11" s="22">
        <v>5000</v>
      </c>
      <c r="H11" s="22">
        <v>5000</v>
      </c>
      <c r="I11" s="22"/>
      <c r="J11" s="22"/>
      <c r="K11" s="22"/>
      <c r="L11" s="22"/>
      <c r="M11" s="22"/>
      <c r="N11" s="22"/>
      <c r="O11" s="22"/>
      <c r="P11" s="22"/>
      <c r="Q11" s="22"/>
    </row>
    <row r="12" ht="36" customHeight="1" spans="1:17">
      <c r="A12" s="91" t="s">
        <v>167</v>
      </c>
      <c r="B12" s="71" t="s">
        <v>283</v>
      </c>
      <c r="C12" s="71" t="s">
        <v>284</v>
      </c>
      <c r="D12" s="92" t="s">
        <v>279</v>
      </c>
      <c r="E12" s="93">
        <v>1</v>
      </c>
      <c r="F12" s="22">
        <v>8000</v>
      </c>
      <c r="G12" s="22">
        <v>8000</v>
      </c>
      <c r="H12" s="22">
        <v>8000</v>
      </c>
      <c r="I12" s="22"/>
      <c r="J12" s="22"/>
      <c r="K12" s="22"/>
      <c r="L12" s="22"/>
      <c r="M12" s="22"/>
      <c r="N12" s="22"/>
      <c r="O12" s="22"/>
      <c r="P12" s="22"/>
      <c r="Q12" s="22"/>
    </row>
    <row r="13" ht="36" customHeight="1" spans="1:17">
      <c r="A13" s="91" t="s">
        <v>167</v>
      </c>
      <c r="B13" s="71" t="s">
        <v>285</v>
      </c>
      <c r="C13" s="71" t="s">
        <v>286</v>
      </c>
      <c r="D13" s="92" t="s">
        <v>279</v>
      </c>
      <c r="E13" s="93">
        <v>1</v>
      </c>
      <c r="F13" s="22">
        <v>4500</v>
      </c>
      <c r="G13" s="22">
        <v>4500</v>
      </c>
      <c r="H13" s="22">
        <v>4500</v>
      </c>
      <c r="I13" s="22"/>
      <c r="J13" s="22"/>
      <c r="K13" s="22"/>
      <c r="L13" s="22"/>
      <c r="M13" s="22"/>
      <c r="N13" s="22"/>
      <c r="O13" s="22"/>
      <c r="P13" s="22"/>
      <c r="Q13" s="22"/>
    </row>
    <row r="14" ht="36" customHeight="1" spans="1:17">
      <c r="A14" s="91" t="s">
        <v>176</v>
      </c>
      <c r="B14" s="71" t="s">
        <v>287</v>
      </c>
      <c r="C14" s="71" t="s">
        <v>288</v>
      </c>
      <c r="D14" s="92" t="s">
        <v>289</v>
      </c>
      <c r="E14" s="93">
        <v>3</v>
      </c>
      <c r="F14" s="22">
        <v>5100</v>
      </c>
      <c r="G14" s="22">
        <v>5100</v>
      </c>
      <c r="H14" s="22">
        <v>5100</v>
      </c>
      <c r="I14" s="22"/>
      <c r="J14" s="22"/>
      <c r="K14" s="22"/>
      <c r="L14" s="22"/>
      <c r="M14" s="22"/>
      <c r="N14" s="22"/>
      <c r="O14" s="22"/>
      <c r="P14" s="22"/>
      <c r="Q14" s="22"/>
    </row>
    <row r="15" ht="21" customHeight="1" spans="1:17">
      <c r="A15" s="73" t="s">
        <v>95</v>
      </c>
      <c r="B15" s="74"/>
      <c r="C15" s="74"/>
      <c r="D15" s="74"/>
      <c r="E15" s="90"/>
      <c r="F15" s="22">
        <v>242600</v>
      </c>
      <c r="G15" s="22">
        <v>242600</v>
      </c>
      <c r="H15" s="22">
        <v>242600</v>
      </c>
      <c r="I15" s="22"/>
      <c r="J15" s="22"/>
      <c r="K15" s="22"/>
      <c r="L15" s="22"/>
      <c r="M15" s="22"/>
      <c r="N15" s="22"/>
      <c r="O15" s="22"/>
      <c r="P15" s="22"/>
      <c r="Q15" s="22"/>
    </row>
  </sheetData>
  <mergeCells count="16">
    <mergeCell ref="A2:Q2"/>
    <mergeCell ref="A3:F3"/>
    <mergeCell ref="G4:Q4"/>
    <mergeCell ref="L5:Q5"/>
    <mergeCell ref="A15:E15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1"/>
  <sheetViews>
    <sheetView showZeros="0" workbookViewId="0">
      <selection activeCell="A17" sqref="A17"/>
    </sheetView>
  </sheetViews>
  <sheetFormatPr defaultColWidth="9.14545454545454" defaultRowHeight="14.25" customHeight="1"/>
  <cols>
    <col min="1" max="1" width="31.4272727272727" customWidth="1"/>
    <col min="2" max="2" width="21.7090909090909" customWidth="1"/>
    <col min="3" max="3" width="26.7090909090909" customWidth="1"/>
    <col min="4" max="14" width="16.6" customWidth="1"/>
  </cols>
  <sheetData>
    <row r="1" ht="13.5" customHeight="1" spans="1:14">
      <c r="A1" s="56"/>
      <c r="B1" s="56"/>
      <c r="C1" s="56"/>
      <c r="D1" s="56"/>
      <c r="E1" s="56"/>
      <c r="F1" s="56"/>
      <c r="G1" s="56"/>
      <c r="H1" s="60"/>
      <c r="I1" s="56"/>
      <c r="J1" s="56"/>
      <c r="K1" s="56"/>
      <c r="L1" s="50"/>
      <c r="M1" s="76"/>
      <c r="N1" s="77" t="s">
        <v>290</v>
      </c>
    </row>
    <row r="2" ht="27.75" customHeight="1" spans="1:14">
      <c r="A2" s="52" t="s">
        <v>291</v>
      </c>
      <c r="B2" s="61"/>
      <c r="C2" s="61"/>
      <c r="D2" s="61"/>
      <c r="E2" s="61"/>
      <c r="F2" s="61"/>
      <c r="G2" s="61"/>
      <c r="H2" s="62"/>
      <c r="I2" s="61"/>
      <c r="J2" s="61"/>
      <c r="K2" s="61"/>
      <c r="L2" s="42"/>
      <c r="M2" s="62"/>
      <c r="N2" s="61"/>
    </row>
    <row r="3" ht="18.75" customHeight="1" spans="1:14">
      <c r="A3" s="53" t="str">
        <f>"单位名称："&amp;"云南省少数民族科普工作队"</f>
        <v>单位名称：云南省少数民族科普工作队</v>
      </c>
      <c r="B3" s="54"/>
      <c r="C3" s="54"/>
      <c r="D3" s="54"/>
      <c r="E3" s="54"/>
      <c r="F3" s="54"/>
      <c r="G3" s="54"/>
      <c r="H3" s="60"/>
      <c r="I3" s="56"/>
      <c r="J3" s="56"/>
      <c r="K3" s="56"/>
      <c r="L3" s="59"/>
      <c r="M3" s="78"/>
      <c r="N3" s="79" t="s">
        <v>120</v>
      </c>
    </row>
    <row r="4" ht="15.75" customHeight="1" spans="1:14">
      <c r="A4" s="9" t="s">
        <v>267</v>
      </c>
      <c r="B4" s="63" t="s">
        <v>292</v>
      </c>
      <c r="C4" s="63" t="s">
        <v>293</v>
      </c>
      <c r="D4" s="64" t="s">
        <v>136</v>
      </c>
      <c r="E4" s="64"/>
      <c r="F4" s="64"/>
      <c r="G4" s="64"/>
      <c r="H4" s="65"/>
      <c r="I4" s="64"/>
      <c r="J4" s="64"/>
      <c r="K4" s="64"/>
      <c r="L4" s="80"/>
      <c r="M4" s="65"/>
      <c r="N4" s="81"/>
    </row>
    <row r="5" ht="17.25" customHeight="1" spans="1:14">
      <c r="A5" s="14"/>
      <c r="B5" s="66"/>
      <c r="C5" s="66"/>
      <c r="D5" s="66" t="s">
        <v>31</v>
      </c>
      <c r="E5" s="66" t="s">
        <v>34</v>
      </c>
      <c r="F5" s="66" t="s">
        <v>273</v>
      </c>
      <c r="G5" s="66" t="s">
        <v>274</v>
      </c>
      <c r="H5" s="67" t="s">
        <v>275</v>
      </c>
      <c r="I5" s="82" t="s">
        <v>276</v>
      </c>
      <c r="J5" s="82"/>
      <c r="K5" s="82"/>
      <c r="L5" s="83"/>
      <c r="M5" s="84"/>
      <c r="N5" s="68"/>
    </row>
    <row r="6" ht="54" customHeight="1" spans="1:14">
      <c r="A6" s="17"/>
      <c r="B6" s="68"/>
      <c r="C6" s="68"/>
      <c r="D6" s="68"/>
      <c r="E6" s="68"/>
      <c r="F6" s="68"/>
      <c r="G6" s="68"/>
      <c r="H6" s="69"/>
      <c r="I6" s="68" t="s">
        <v>33</v>
      </c>
      <c r="J6" s="68" t="s">
        <v>44</v>
      </c>
      <c r="K6" s="68" t="s">
        <v>143</v>
      </c>
      <c r="L6" s="85" t="s">
        <v>40</v>
      </c>
      <c r="M6" s="69" t="s">
        <v>41</v>
      </c>
      <c r="N6" s="68" t="s">
        <v>42</v>
      </c>
    </row>
    <row r="7" ht="15" customHeight="1" spans="1:14">
      <c r="A7" s="17">
        <v>1</v>
      </c>
      <c r="B7" s="68">
        <v>2</v>
      </c>
      <c r="C7" s="68">
        <v>3</v>
      </c>
      <c r="D7" s="69">
        <v>4</v>
      </c>
      <c r="E7" s="69">
        <v>5</v>
      </c>
      <c r="F7" s="69">
        <v>6</v>
      </c>
      <c r="G7" s="69">
        <v>7</v>
      </c>
      <c r="H7" s="69">
        <v>8</v>
      </c>
      <c r="I7" s="69">
        <v>9</v>
      </c>
      <c r="J7" s="69">
        <v>10</v>
      </c>
      <c r="K7" s="69">
        <v>11</v>
      </c>
      <c r="L7" s="69">
        <v>12</v>
      </c>
      <c r="M7" s="69">
        <v>13</v>
      </c>
      <c r="N7" s="69">
        <v>14</v>
      </c>
    </row>
    <row r="8" ht="21" customHeight="1" spans="1:14">
      <c r="A8" s="70"/>
      <c r="B8" s="71"/>
      <c r="C8" s="71"/>
      <c r="D8" s="72"/>
      <c r="E8" s="72"/>
      <c r="F8" s="72"/>
      <c r="G8" s="72"/>
      <c r="H8" s="72"/>
      <c r="I8" s="72"/>
      <c r="J8" s="72"/>
      <c r="K8" s="72"/>
      <c r="L8" s="86"/>
      <c r="M8" s="72"/>
      <c r="N8" s="72"/>
    </row>
    <row r="9" ht="21" customHeight="1" spans="1:14">
      <c r="A9" s="70"/>
      <c r="B9" s="71"/>
      <c r="C9" s="71"/>
      <c r="D9" s="72"/>
      <c r="E9" s="72"/>
      <c r="F9" s="72"/>
      <c r="G9" s="72"/>
      <c r="H9" s="72"/>
      <c r="I9" s="72"/>
      <c r="J9" s="72"/>
      <c r="K9" s="72"/>
      <c r="L9" s="86"/>
      <c r="M9" s="72"/>
      <c r="N9" s="72"/>
    </row>
    <row r="10" ht="21" customHeight="1" spans="1:14">
      <c r="A10" s="73" t="s">
        <v>95</v>
      </c>
      <c r="B10" s="74"/>
      <c r="C10" s="75"/>
      <c r="D10" s="72"/>
      <c r="E10" s="72"/>
      <c r="F10" s="72"/>
      <c r="G10" s="72"/>
      <c r="H10" s="72"/>
      <c r="I10" s="72"/>
      <c r="J10" s="72"/>
      <c r="K10" s="72"/>
      <c r="L10" s="86"/>
      <c r="M10" s="72"/>
      <c r="N10" s="72"/>
    </row>
    <row r="11" customHeight="1" spans="1:1">
      <c r="A11" t="s">
        <v>294</v>
      </c>
    </row>
  </sheetData>
  <mergeCells count="13">
    <mergeCell ref="A2:N2"/>
    <mergeCell ref="A3:C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9"/>
  <sheetViews>
    <sheetView showZeros="0" workbookViewId="0">
      <selection activeCell="A9" sqref="A9"/>
    </sheetView>
  </sheetViews>
  <sheetFormatPr defaultColWidth="9.14545454545454" defaultRowHeight="14.25" customHeight="1"/>
  <cols>
    <col min="1" max="1" width="42.0363636363636" customWidth="1"/>
    <col min="2" max="15" width="17.1727272727273" customWidth="1"/>
    <col min="16" max="23" width="17.0363636363636" customWidth="1"/>
  </cols>
  <sheetData>
    <row r="1" ht="13.5" customHeight="1" spans="4:23">
      <c r="D1" s="51"/>
      <c r="W1" s="50" t="s">
        <v>295</v>
      </c>
    </row>
    <row r="2" ht="27.75" customHeight="1" spans="1:23">
      <c r="A2" s="52" t="s">
        <v>296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</row>
    <row r="3" ht="18" customHeight="1" spans="1:23">
      <c r="A3" s="53" t="str">
        <f>"单位名称："&amp;"云南省少数民族科普工作队"</f>
        <v>单位名称：云南省少数民族科普工作队</v>
      </c>
      <c r="B3" s="54"/>
      <c r="C3" s="54"/>
      <c r="D3" s="55"/>
      <c r="E3" s="56"/>
      <c r="F3" s="56"/>
      <c r="G3" s="56"/>
      <c r="H3" s="56"/>
      <c r="I3" s="56"/>
      <c r="W3" s="59" t="s">
        <v>120</v>
      </c>
    </row>
    <row r="4" ht="19.5" customHeight="1" spans="1:23">
      <c r="A4" s="15" t="s">
        <v>297</v>
      </c>
      <c r="B4" s="10" t="s">
        <v>136</v>
      </c>
      <c r="C4" s="11"/>
      <c r="D4" s="11"/>
      <c r="E4" s="10" t="s">
        <v>298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</row>
    <row r="5" ht="40.5" customHeight="1" spans="1:23">
      <c r="A5" s="18"/>
      <c r="B5" s="27" t="s">
        <v>31</v>
      </c>
      <c r="C5" s="9" t="s">
        <v>34</v>
      </c>
      <c r="D5" s="57" t="s">
        <v>299</v>
      </c>
      <c r="E5" s="58" t="s">
        <v>300</v>
      </c>
      <c r="F5" s="58" t="s">
        <v>301</v>
      </c>
      <c r="G5" s="58" t="s">
        <v>302</v>
      </c>
      <c r="H5" s="58" t="s">
        <v>303</v>
      </c>
      <c r="I5" s="58" t="s">
        <v>304</v>
      </c>
      <c r="J5" s="58" t="s">
        <v>305</v>
      </c>
      <c r="K5" s="58" t="s">
        <v>306</v>
      </c>
      <c r="L5" s="58" t="s">
        <v>307</v>
      </c>
      <c r="M5" s="58" t="s">
        <v>308</v>
      </c>
      <c r="N5" s="58" t="s">
        <v>309</v>
      </c>
      <c r="O5" s="58" t="s">
        <v>310</v>
      </c>
      <c r="P5" s="58" t="s">
        <v>311</v>
      </c>
      <c r="Q5" s="58" t="s">
        <v>312</v>
      </c>
      <c r="R5" s="58" t="s">
        <v>313</v>
      </c>
      <c r="S5" s="58" t="s">
        <v>314</v>
      </c>
      <c r="T5" s="58" t="s">
        <v>315</v>
      </c>
      <c r="U5" s="58" t="s">
        <v>316</v>
      </c>
      <c r="V5" s="58" t="s">
        <v>317</v>
      </c>
      <c r="W5" s="58" t="s">
        <v>318</v>
      </c>
    </row>
    <row r="6" ht="19.5" customHeight="1" spans="1:23">
      <c r="A6" s="58">
        <v>1</v>
      </c>
      <c r="B6" s="58">
        <v>2</v>
      </c>
      <c r="C6" s="58">
        <v>3</v>
      </c>
      <c r="D6" s="10">
        <v>4</v>
      </c>
      <c r="E6" s="58">
        <v>5</v>
      </c>
      <c r="F6" s="58">
        <v>6</v>
      </c>
      <c r="G6" s="58">
        <v>7</v>
      </c>
      <c r="H6" s="10">
        <v>8</v>
      </c>
      <c r="I6" s="58">
        <v>9</v>
      </c>
      <c r="J6" s="58">
        <v>10</v>
      </c>
      <c r="K6" s="58">
        <v>11</v>
      </c>
      <c r="L6" s="10">
        <v>12</v>
      </c>
      <c r="M6" s="58">
        <v>13</v>
      </c>
      <c r="N6" s="58">
        <v>14</v>
      </c>
      <c r="O6" s="58">
        <v>15</v>
      </c>
      <c r="P6" s="10">
        <v>16</v>
      </c>
      <c r="Q6" s="58">
        <v>17</v>
      </c>
      <c r="R6" s="58">
        <v>18</v>
      </c>
      <c r="S6" s="58">
        <v>19</v>
      </c>
      <c r="T6" s="10">
        <v>20</v>
      </c>
      <c r="U6" s="10">
        <v>21</v>
      </c>
      <c r="V6" s="10">
        <v>22</v>
      </c>
      <c r="W6" s="58">
        <v>23</v>
      </c>
    </row>
    <row r="7" ht="28.4" customHeight="1" spans="1:23">
      <c r="A7" s="28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</row>
    <row r="8" ht="29.9" customHeight="1" spans="1:23">
      <c r="A8" s="28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</row>
    <row r="9" customHeight="1" spans="1:1">
      <c r="A9" t="s">
        <v>319</v>
      </c>
    </row>
  </sheetData>
  <mergeCells count="5">
    <mergeCell ref="A2:W2"/>
    <mergeCell ref="A3:I3"/>
    <mergeCell ref="B4:D4"/>
    <mergeCell ref="E4:W4"/>
    <mergeCell ref="A4:A5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8"/>
  <sheetViews>
    <sheetView showZeros="0" workbookViewId="0">
      <selection activeCell="B16" sqref="B16"/>
    </sheetView>
  </sheetViews>
  <sheetFormatPr defaultColWidth="9.14545454545454" defaultRowHeight="12" customHeight="1" outlineLevelRow="7"/>
  <cols>
    <col min="1" max="1" width="34.2818181818182" customWidth="1"/>
    <col min="2" max="2" width="29" customWidth="1"/>
    <col min="3" max="3" width="16.3181818181818" customWidth="1"/>
    <col min="4" max="4" width="15.6" customWidth="1"/>
    <col min="5" max="5" width="23.5727272727273" customWidth="1"/>
    <col min="6" max="6" width="11.2818181818182" customWidth="1"/>
    <col min="7" max="7" width="14.8818181818182" customWidth="1"/>
    <col min="8" max="8" width="10.8818181818182" customWidth="1"/>
    <col min="9" max="9" width="13.4272727272727" customWidth="1"/>
    <col min="10" max="10" width="32.0363636363636" customWidth="1"/>
  </cols>
  <sheetData>
    <row r="1" customHeight="1" spans="10:10">
      <c r="J1" s="50" t="s">
        <v>320</v>
      </c>
    </row>
    <row r="2" ht="28.5" customHeight="1" spans="1:10">
      <c r="A2" s="41" t="s">
        <v>321</v>
      </c>
      <c r="B2" s="26"/>
      <c r="C2" s="26"/>
      <c r="D2" s="26"/>
      <c r="E2" s="26"/>
      <c r="F2" s="42"/>
      <c r="G2" s="26"/>
      <c r="H2" s="42"/>
      <c r="I2" s="42"/>
      <c r="J2" s="26"/>
    </row>
    <row r="3" ht="17.25" customHeight="1" spans="1:1">
      <c r="A3" s="4" t="str">
        <f>"单位名称："&amp;"云南省少数民族科普工作队"</f>
        <v>单位名称：云南省少数民族科普工作队</v>
      </c>
    </row>
    <row r="4" ht="44.25" customHeight="1" spans="1:10">
      <c r="A4" s="43" t="s">
        <v>214</v>
      </c>
      <c r="B4" s="43" t="s">
        <v>215</v>
      </c>
      <c r="C4" s="43" t="s">
        <v>216</v>
      </c>
      <c r="D4" s="43" t="s">
        <v>217</v>
      </c>
      <c r="E4" s="43" t="s">
        <v>218</v>
      </c>
      <c r="F4" s="44" t="s">
        <v>219</v>
      </c>
      <c r="G4" s="43" t="s">
        <v>220</v>
      </c>
      <c r="H4" s="44" t="s">
        <v>221</v>
      </c>
      <c r="I4" s="44" t="s">
        <v>222</v>
      </c>
      <c r="J4" s="43" t="s">
        <v>223</v>
      </c>
    </row>
    <row r="5" ht="14.25" customHeight="1" spans="1:10">
      <c r="A5" s="43">
        <v>1</v>
      </c>
      <c r="B5" s="43">
        <v>2</v>
      </c>
      <c r="C5" s="43">
        <v>3</v>
      </c>
      <c r="D5" s="43">
        <v>4</v>
      </c>
      <c r="E5" s="43">
        <v>5</v>
      </c>
      <c r="F5" s="44">
        <v>6</v>
      </c>
      <c r="G5" s="43">
        <v>7</v>
      </c>
      <c r="H5" s="44">
        <v>8</v>
      </c>
      <c r="I5" s="44">
        <v>9</v>
      </c>
      <c r="J5" s="43">
        <v>10</v>
      </c>
    </row>
    <row r="6" ht="42" customHeight="1" spans="1:10">
      <c r="A6" s="45"/>
      <c r="B6" s="46"/>
      <c r="C6" s="46"/>
      <c r="D6" s="46"/>
      <c r="E6" s="47"/>
      <c r="F6" s="48"/>
      <c r="G6" s="47"/>
      <c r="H6" s="48"/>
      <c r="I6" s="48"/>
      <c r="J6" s="47"/>
    </row>
    <row r="7" ht="42" customHeight="1" spans="1:10">
      <c r="A7" s="45"/>
      <c r="B7" s="49"/>
      <c r="C7" s="49"/>
      <c r="D7" s="49"/>
      <c r="E7" s="45"/>
      <c r="F7" s="49"/>
      <c r="G7" s="45"/>
      <c r="H7" s="49"/>
      <c r="I7" s="49"/>
      <c r="J7" s="45"/>
    </row>
    <row r="8" customHeight="1" spans="1:1">
      <c r="A8" t="s">
        <v>319</v>
      </c>
    </row>
  </sheetData>
  <mergeCells count="2">
    <mergeCell ref="A2:J2"/>
    <mergeCell ref="A3:H3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8"/>
  <sheetViews>
    <sheetView showZeros="0" workbookViewId="0">
      <selection activeCell="A1" sqref="A1"/>
    </sheetView>
  </sheetViews>
  <sheetFormatPr defaultColWidth="8.85454545454546" defaultRowHeight="15" customHeight="1" outlineLevelRow="7" outlineLevelCol="7"/>
  <cols>
    <col min="1" max="1" width="36.0363636363636" customWidth="1"/>
    <col min="2" max="2" width="19.7454545454545" customWidth="1"/>
    <col min="3" max="3" width="33.3181818181818" customWidth="1"/>
    <col min="4" max="4" width="34.7454545454545" customWidth="1"/>
    <col min="5" max="5" width="14.4454545454545" customWidth="1"/>
    <col min="6" max="6" width="17.1727272727273" customWidth="1"/>
    <col min="7" max="7" width="17.3181818181818" customWidth="1"/>
    <col min="8" max="8" width="28.3181818181818" customWidth="1"/>
  </cols>
  <sheetData>
    <row r="1" ht="18.75" customHeight="1" spans="1:8">
      <c r="A1" s="33"/>
      <c r="B1" s="33"/>
      <c r="C1" s="33"/>
      <c r="D1" s="33"/>
      <c r="E1" s="33"/>
      <c r="F1" s="33"/>
      <c r="G1" s="33"/>
      <c r="H1" s="34" t="s">
        <v>322</v>
      </c>
    </row>
    <row r="2" ht="30.65" customHeight="1" spans="1:8">
      <c r="A2" s="35" t="s">
        <v>323</v>
      </c>
      <c r="B2" s="35"/>
      <c r="C2" s="35"/>
      <c r="D2" s="35"/>
      <c r="E2" s="35"/>
      <c r="F2" s="35"/>
      <c r="G2" s="35"/>
      <c r="H2" s="35"/>
    </row>
    <row r="3" ht="18.75" customHeight="1" spans="1:8">
      <c r="A3" s="33" t="str">
        <f>"单位名称："&amp;"云南省少数民族科普工作队"</f>
        <v>单位名称：云南省少数民族科普工作队</v>
      </c>
      <c r="B3" s="33"/>
      <c r="C3" s="33"/>
      <c r="D3" s="33"/>
      <c r="E3" s="33"/>
      <c r="F3" s="33"/>
      <c r="G3" s="33"/>
      <c r="H3" s="33"/>
    </row>
    <row r="4" ht="18.75" customHeight="1" spans="1:8">
      <c r="A4" s="36" t="s">
        <v>129</v>
      </c>
      <c r="B4" s="36" t="s">
        <v>324</v>
      </c>
      <c r="C4" s="36" t="s">
        <v>325</v>
      </c>
      <c r="D4" s="36" t="s">
        <v>326</v>
      </c>
      <c r="E4" s="36" t="s">
        <v>327</v>
      </c>
      <c r="F4" s="36" t="s">
        <v>328</v>
      </c>
      <c r="G4" s="36"/>
      <c r="H4" s="36"/>
    </row>
    <row r="5" ht="18.75" customHeight="1" spans="1:8">
      <c r="A5" s="36"/>
      <c r="B5" s="36"/>
      <c r="C5" s="36"/>
      <c r="D5" s="36"/>
      <c r="E5" s="36"/>
      <c r="F5" s="36" t="s">
        <v>271</v>
      </c>
      <c r="G5" s="36" t="s">
        <v>329</v>
      </c>
      <c r="H5" s="36" t="s">
        <v>330</v>
      </c>
    </row>
    <row r="6" ht="18.75" customHeight="1" spans="1:8">
      <c r="A6" s="37" t="s">
        <v>112</v>
      </c>
      <c r="B6" s="37" t="s">
        <v>113</v>
      </c>
      <c r="C6" s="37" t="s">
        <v>114</v>
      </c>
      <c r="D6" s="37" t="s">
        <v>115</v>
      </c>
      <c r="E6" s="37" t="s">
        <v>116</v>
      </c>
      <c r="F6" s="37" t="s">
        <v>117</v>
      </c>
      <c r="G6" s="37" t="s">
        <v>331</v>
      </c>
      <c r="H6" s="37" t="s">
        <v>332</v>
      </c>
    </row>
    <row r="7" ht="29.9" customHeight="1" spans="1:8">
      <c r="A7" s="38" t="s">
        <v>46</v>
      </c>
      <c r="B7" s="38" t="s">
        <v>333</v>
      </c>
      <c r="C7" s="38" t="s">
        <v>288</v>
      </c>
      <c r="D7" s="38" t="s">
        <v>334</v>
      </c>
      <c r="E7" s="36" t="s">
        <v>289</v>
      </c>
      <c r="F7" s="39">
        <v>3</v>
      </c>
      <c r="G7" s="40">
        <v>1700</v>
      </c>
      <c r="H7" s="40">
        <v>5100</v>
      </c>
    </row>
    <row r="8" ht="20.15" customHeight="1" spans="1:8">
      <c r="A8" s="36" t="s">
        <v>31</v>
      </c>
      <c r="B8" s="36"/>
      <c r="C8" s="36"/>
      <c r="D8" s="36"/>
      <c r="E8" s="36"/>
      <c r="F8" s="39">
        <v>3</v>
      </c>
      <c r="G8" s="40"/>
      <c r="H8" s="40">
        <v>5100</v>
      </c>
    </row>
  </sheetData>
  <mergeCells count="8">
    <mergeCell ref="A2:H2"/>
    <mergeCell ref="F4:H4"/>
    <mergeCell ref="A8:E8"/>
    <mergeCell ref="A4:A5"/>
    <mergeCell ref="B4:B5"/>
    <mergeCell ref="C4:C5"/>
    <mergeCell ref="D4:D5"/>
    <mergeCell ref="E4:E5"/>
  </mergeCell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1"/>
  <sheetViews>
    <sheetView showZeros="0" workbookViewId="0">
      <selection activeCell="C19" sqref="C19"/>
    </sheetView>
  </sheetViews>
  <sheetFormatPr defaultColWidth="9.14545454545454" defaultRowHeight="14.25" customHeight="1"/>
  <cols>
    <col min="1" max="1" width="16.3181818181818" customWidth="1"/>
    <col min="2" max="2" width="29.0363636363636" customWidth="1"/>
    <col min="3" max="3" width="23.8545454545455" customWidth="1"/>
    <col min="4" max="7" width="19.6" customWidth="1"/>
    <col min="8" max="8" width="15.4272727272727" customWidth="1"/>
    <col min="9" max="11" width="19.6" customWidth="1"/>
  </cols>
  <sheetData>
    <row r="1" ht="13.5" customHeight="1" spans="4:11">
      <c r="D1" s="1"/>
      <c r="E1" s="1"/>
      <c r="F1" s="1"/>
      <c r="G1" s="1"/>
      <c r="K1" s="2" t="s">
        <v>335</v>
      </c>
    </row>
    <row r="2" ht="27.75" customHeight="1" spans="1:11">
      <c r="A2" s="26" t="s">
        <v>336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ht="13.5" customHeight="1" spans="1:11">
      <c r="A3" s="4" t="str">
        <f>"单位名称："&amp;"云南省少数民族科普工作队"</f>
        <v>单位名称：云南省少数民族科普工作队</v>
      </c>
      <c r="B3" s="5"/>
      <c r="C3" s="5"/>
      <c r="D3" s="5"/>
      <c r="E3" s="5"/>
      <c r="F3" s="5"/>
      <c r="G3" s="5"/>
      <c r="H3" s="6"/>
      <c r="I3" s="6"/>
      <c r="J3" s="6"/>
      <c r="K3" s="7" t="s">
        <v>120</v>
      </c>
    </row>
    <row r="4" ht="21.75" customHeight="1" spans="1:11">
      <c r="A4" s="8" t="s">
        <v>195</v>
      </c>
      <c r="B4" s="8" t="s">
        <v>131</v>
      </c>
      <c r="C4" s="8" t="s">
        <v>196</v>
      </c>
      <c r="D4" s="9" t="s">
        <v>132</v>
      </c>
      <c r="E4" s="9" t="s">
        <v>133</v>
      </c>
      <c r="F4" s="9" t="s">
        <v>134</v>
      </c>
      <c r="G4" s="9" t="s">
        <v>135</v>
      </c>
      <c r="H4" s="15" t="s">
        <v>31</v>
      </c>
      <c r="I4" s="10" t="s">
        <v>337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7"/>
      <c r="I5" s="9" t="s">
        <v>34</v>
      </c>
      <c r="J5" s="9" t="s">
        <v>35</v>
      </c>
      <c r="K5" s="9" t="s">
        <v>36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33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32">
        <v>10</v>
      </c>
      <c r="K7" s="32">
        <v>11</v>
      </c>
    </row>
    <row r="8" ht="30.65" customHeight="1" spans="1:11">
      <c r="A8" s="28"/>
      <c r="B8" s="20"/>
      <c r="C8" s="28"/>
      <c r="D8" s="28"/>
      <c r="E8" s="28"/>
      <c r="F8" s="28"/>
      <c r="G8" s="28"/>
      <c r="H8" s="22"/>
      <c r="I8" s="22"/>
      <c r="J8" s="22"/>
      <c r="K8" s="22"/>
    </row>
    <row r="9" ht="30.65" customHeight="1" spans="1:11">
      <c r="A9" s="20"/>
      <c r="B9" s="20"/>
      <c r="C9" s="20"/>
      <c r="D9" s="20"/>
      <c r="E9" s="20"/>
      <c r="F9" s="20"/>
      <c r="G9" s="20"/>
      <c r="H9" s="22"/>
      <c r="I9" s="22"/>
      <c r="J9" s="22"/>
      <c r="K9" s="22"/>
    </row>
    <row r="10" ht="18.75" customHeight="1" spans="1:11">
      <c r="A10" s="29" t="s">
        <v>95</v>
      </c>
      <c r="B10" s="30"/>
      <c r="C10" s="30"/>
      <c r="D10" s="30"/>
      <c r="E10" s="30"/>
      <c r="F10" s="30"/>
      <c r="G10" s="31"/>
      <c r="H10" s="22"/>
      <c r="I10" s="22"/>
      <c r="J10" s="22"/>
      <c r="K10" s="22"/>
    </row>
    <row r="11" customHeight="1" spans="1:1">
      <c r="A11" t="s">
        <v>338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0"/>
  <sheetViews>
    <sheetView showZeros="0" workbookViewId="0">
      <selection activeCell="A1" sqref="A1 A1 A1 A1 A1 A1 A1"/>
    </sheetView>
  </sheetViews>
  <sheetFormatPr defaultColWidth="9.14545454545454" defaultRowHeight="14.25" customHeight="1" outlineLevelCol="6"/>
  <cols>
    <col min="1" max="1" width="37.7454545454545" customWidth="1"/>
    <col min="2" max="2" width="28" customWidth="1"/>
    <col min="3" max="3" width="37.6" customWidth="1"/>
    <col min="4" max="4" width="17.0363636363636" customWidth="1"/>
    <col min="5" max="7" width="27.0363636363636" customWidth="1"/>
  </cols>
  <sheetData>
    <row r="1" ht="13.5" customHeight="1" spans="4:7">
      <c r="D1" s="1"/>
      <c r="G1" s="2" t="s">
        <v>339</v>
      </c>
    </row>
    <row r="2" ht="27.75" customHeight="1" spans="1:7">
      <c r="A2" s="3" t="s">
        <v>340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"单位名称："&amp;"云南省少数民族科普工作队"</f>
        <v>单位名称：云南省少数民族科普工作队</v>
      </c>
      <c r="B3" s="5"/>
      <c r="C3" s="5"/>
      <c r="D3" s="5"/>
      <c r="E3" s="6"/>
      <c r="F3" s="6"/>
      <c r="G3" s="7" t="s">
        <v>120</v>
      </c>
    </row>
    <row r="4" ht="21.75" customHeight="1" spans="1:7">
      <c r="A4" s="8" t="s">
        <v>196</v>
      </c>
      <c r="B4" s="8" t="s">
        <v>195</v>
      </c>
      <c r="C4" s="8" t="s">
        <v>131</v>
      </c>
      <c r="D4" s="9" t="s">
        <v>341</v>
      </c>
      <c r="E4" s="10" t="s">
        <v>34</v>
      </c>
      <c r="F4" s="11"/>
      <c r="G4" s="12"/>
    </row>
    <row r="5" ht="21.75" customHeight="1" spans="1:7">
      <c r="A5" s="13"/>
      <c r="B5" s="13"/>
      <c r="C5" s="13"/>
      <c r="D5" s="14"/>
      <c r="E5" s="15" t="s">
        <v>342</v>
      </c>
      <c r="F5" s="9" t="s">
        <v>343</v>
      </c>
      <c r="G5" s="9" t="s">
        <v>344</v>
      </c>
    </row>
    <row r="6" ht="40.5" customHeight="1" spans="1:7">
      <c r="A6" s="16"/>
      <c r="B6" s="16"/>
      <c r="C6" s="16"/>
      <c r="D6" s="17"/>
      <c r="E6" s="18"/>
      <c r="F6" s="17" t="s">
        <v>33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29.9" customHeight="1" spans="1:7">
      <c r="A8" s="20" t="s">
        <v>46</v>
      </c>
      <c r="B8" s="21"/>
      <c r="C8" s="21"/>
      <c r="D8" s="20"/>
      <c r="E8" s="22">
        <v>630000</v>
      </c>
      <c r="F8" s="22">
        <v>630000</v>
      </c>
      <c r="G8" s="22">
        <v>630000</v>
      </c>
    </row>
    <row r="9" ht="29.9" customHeight="1" spans="1:7">
      <c r="A9" s="20"/>
      <c r="B9" s="20" t="s">
        <v>345</v>
      </c>
      <c r="C9" s="20" t="s">
        <v>199</v>
      </c>
      <c r="D9" s="20" t="s">
        <v>346</v>
      </c>
      <c r="E9" s="22">
        <v>630000</v>
      </c>
      <c r="F9" s="22">
        <v>630000</v>
      </c>
      <c r="G9" s="22">
        <v>630000</v>
      </c>
    </row>
    <row r="10" ht="18.75" customHeight="1" spans="1:7">
      <c r="A10" s="23" t="s">
        <v>31</v>
      </c>
      <c r="B10" s="24" t="s">
        <v>347</v>
      </c>
      <c r="C10" s="24"/>
      <c r="D10" s="25"/>
      <c r="E10" s="22">
        <v>630000</v>
      </c>
      <c r="F10" s="22">
        <v>630000</v>
      </c>
      <c r="G10" s="22">
        <v>630000</v>
      </c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9"/>
  <sheetViews>
    <sheetView showZeros="0" workbookViewId="0">
      <selection activeCell="A1" sqref="A1"/>
    </sheetView>
  </sheetViews>
  <sheetFormatPr defaultColWidth="8" defaultRowHeight="14.25" customHeight="1"/>
  <cols>
    <col min="1" max="1" width="21.1454545454545" customWidth="1"/>
    <col min="2" max="2" width="35.2818181818182" customWidth="1"/>
    <col min="3" max="19" width="16.1727272727273" customWidth="1"/>
  </cols>
  <sheetData>
    <row r="1" ht="12" customHeight="1" spans="1:18">
      <c r="A1" s="22"/>
      <c r="J1" s="153"/>
      <c r="R1" s="2" t="s">
        <v>27</v>
      </c>
    </row>
    <row r="2" ht="36" customHeight="1" spans="1:19">
      <c r="A2" s="142" t="s">
        <v>28</v>
      </c>
      <c r="B2" s="26"/>
      <c r="C2" s="26"/>
      <c r="D2" s="26"/>
      <c r="E2" s="26"/>
      <c r="F2" s="26"/>
      <c r="G2" s="26"/>
      <c r="H2" s="26"/>
      <c r="I2" s="26"/>
      <c r="J2" s="42"/>
      <c r="K2" s="26"/>
      <c r="L2" s="26"/>
      <c r="M2" s="26"/>
      <c r="N2" s="26"/>
      <c r="O2" s="26"/>
      <c r="P2" s="26"/>
      <c r="Q2" s="26"/>
      <c r="R2" s="26"/>
      <c r="S2" s="26"/>
    </row>
    <row r="3" ht="20.25" customHeight="1" spans="1:19">
      <c r="A3" s="87" t="str">
        <f>"单位名称："&amp;"云南省少数民族科普工作队"</f>
        <v>单位名称：云南省少数民族科普工作队</v>
      </c>
      <c r="B3" s="6"/>
      <c r="C3" s="6"/>
      <c r="D3" s="6"/>
      <c r="E3" s="6"/>
      <c r="F3" s="6"/>
      <c r="G3" s="6"/>
      <c r="H3" s="6"/>
      <c r="I3" s="6"/>
      <c r="J3" s="154"/>
      <c r="K3" s="6"/>
      <c r="L3" s="6"/>
      <c r="M3" s="6"/>
      <c r="N3" s="7"/>
      <c r="O3" s="7"/>
      <c r="P3" s="7"/>
      <c r="Q3" s="7"/>
      <c r="R3" s="7" t="s">
        <v>2</v>
      </c>
      <c r="S3" s="7" t="s">
        <v>2</v>
      </c>
    </row>
    <row r="4" ht="18.75" customHeight="1" spans="1:19">
      <c r="A4" s="143" t="s">
        <v>29</v>
      </c>
      <c r="B4" s="144" t="s">
        <v>30</v>
      </c>
      <c r="C4" s="144" t="s">
        <v>31</v>
      </c>
      <c r="D4" s="145" t="s">
        <v>32</v>
      </c>
      <c r="E4" s="146"/>
      <c r="F4" s="146"/>
      <c r="G4" s="146"/>
      <c r="H4" s="146"/>
      <c r="I4" s="146"/>
      <c r="J4" s="155"/>
      <c r="K4" s="146"/>
      <c r="L4" s="146"/>
      <c r="M4" s="146"/>
      <c r="N4" s="156"/>
      <c r="O4" s="156" t="s">
        <v>20</v>
      </c>
      <c r="P4" s="156"/>
      <c r="Q4" s="156"/>
      <c r="R4" s="156"/>
      <c r="S4" s="156"/>
    </row>
    <row r="5" ht="18" customHeight="1" spans="1:19">
      <c r="A5" s="147"/>
      <c r="B5" s="148"/>
      <c r="C5" s="148"/>
      <c r="D5" s="148" t="s">
        <v>33</v>
      </c>
      <c r="E5" s="148" t="s">
        <v>34</v>
      </c>
      <c r="F5" s="148" t="s">
        <v>35</v>
      </c>
      <c r="G5" s="148" t="s">
        <v>36</v>
      </c>
      <c r="H5" s="148" t="s">
        <v>37</v>
      </c>
      <c r="I5" s="157" t="s">
        <v>38</v>
      </c>
      <c r="J5" s="158"/>
      <c r="K5" s="157" t="s">
        <v>39</v>
      </c>
      <c r="L5" s="157" t="s">
        <v>40</v>
      </c>
      <c r="M5" s="157" t="s">
        <v>41</v>
      </c>
      <c r="N5" s="159" t="s">
        <v>42</v>
      </c>
      <c r="O5" s="160" t="s">
        <v>33</v>
      </c>
      <c r="P5" s="160" t="s">
        <v>34</v>
      </c>
      <c r="Q5" s="160" t="s">
        <v>35</v>
      </c>
      <c r="R5" s="160" t="s">
        <v>36</v>
      </c>
      <c r="S5" s="160" t="s">
        <v>43</v>
      </c>
    </row>
    <row r="6" ht="29.25" customHeight="1" spans="1:19">
      <c r="A6" s="149"/>
      <c r="B6" s="150"/>
      <c r="C6" s="150"/>
      <c r="D6" s="150"/>
      <c r="E6" s="150"/>
      <c r="F6" s="150"/>
      <c r="G6" s="150"/>
      <c r="H6" s="150"/>
      <c r="I6" s="161" t="s">
        <v>33</v>
      </c>
      <c r="J6" s="161" t="s">
        <v>44</v>
      </c>
      <c r="K6" s="161" t="s">
        <v>39</v>
      </c>
      <c r="L6" s="161" t="s">
        <v>40</v>
      </c>
      <c r="M6" s="161" t="s">
        <v>41</v>
      </c>
      <c r="N6" s="161" t="s">
        <v>42</v>
      </c>
      <c r="O6" s="161"/>
      <c r="P6" s="161"/>
      <c r="Q6" s="161"/>
      <c r="R6" s="161"/>
      <c r="S6" s="161"/>
    </row>
    <row r="7" ht="16.5" customHeight="1" spans="1:19">
      <c r="A7" s="126">
        <v>1</v>
      </c>
      <c r="B7" s="19">
        <v>2</v>
      </c>
      <c r="C7" s="19">
        <v>3</v>
      </c>
      <c r="D7" s="19">
        <v>4</v>
      </c>
      <c r="E7" s="126">
        <v>5</v>
      </c>
      <c r="F7" s="19">
        <v>6</v>
      </c>
      <c r="G7" s="19">
        <v>7</v>
      </c>
      <c r="H7" s="126">
        <v>8</v>
      </c>
      <c r="I7" s="19">
        <v>9</v>
      </c>
      <c r="J7" s="32">
        <v>10</v>
      </c>
      <c r="K7" s="32">
        <v>11</v>
      </c>
      <c r="L7" s="162">
        <v>12</v>
      </c>
      <c r="M7" s="32">
        <v>13</v>
      </c>
      <c r="N7" s="32">
        <v>14</v>
      </c>
      <c r="O7" s="32">
        <v>15</v>
      </c>
      <c r="P7" s="32">
        <v>16</v>
      </c>
      <c r="Q7" s="32">
        <v>17</v>
      </c>
      <c r="R7" s="32">
        <v>18</v>
      </c>
      <c r="S7" s="32">
        <v>19</v>
      </c>
    </row>
    <row r="8" ht="31.4" customHeight="1" spans="1:19">
      <c r="A8" s="28" t="s">
        <v>45</v>
      </c>
      <c r="B8" s="28" t="s">
        <v>46</v>
      </c>
      <c r="C8" s="22">
        <v>2246629.61</v>
      </c>
      <c r="D8" s="116">
        <v>2246629.61</v>
      </c>
      <c r="E8" s="86">
        <v>2246629.61</v>
      </c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</row>
    <row r="9" ht="16.5" customHeight="1" spans="1:19">
      <c r="A9" s="151" t="s">
        <v>31</v>
      </c>
      <c r="B9" s="152"/>
      <c r="C9" s="116">
        <v>2246629.61</v>
      </c>
      <c r="D9" s="116">
        <v>2246629.61</v>
      </c>
      <c r="E9" s="86">
        <v>2246629.61</v>
      </c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</row>
  </sheetData>
  <mergeCells count="20">
    <mergeCell ref="R1:S1"/>
    <mergeCell ref="A2:S2"/>
    <mergeCell ref="A3:D3"/>
    <mergeCell ref="R3:S3"/>
    <mergeCell ref="D4:N4"/>
    <mergeCell ref="O4:S4"/>
    <mergeCell ref="I5:N5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5"/>
  <sheetViews>
    <sheetView showZeros="0" topLeftCell="A6" workbookViewId="0">
      <selection activeCell="A1" sqref="A1"/>
    </sheetView>
  </sheetViews>
  <sheetFormatPr defaultColWidth="9.14545454545454" defaultRowHeight="14.25" customHeight="1"/>
  <cols>
    <col min="1" max="1" width="14.2818181818182" customWidth="1"/>
    <col min="2" max="2" width="32.5727272727273" customWidth="1"/>
    <col min="3" max="6" width="18.8545454545455" customWidth="1"/>
    <col min="7" max="7" width="21.2818181818182" customWidth="1"/>
    <col min="8" max="9" width="18.8545454545455" customWidth="1"/>
    <col min="10" max="10" width="17.8545454545455" customWidth="1"/>
    <col min="11" max="15" width="18.8545454545455" customWidth="1"/>
  </cols>
  <sheetData>
    <row r="1" ht="15.75" customHeight="1" spans="15:15">
      <c r="O1" s="51" t="s">
        <v>47</v>
      </c>
    </row>
    <row r="2" ht="28.5" customHeight="1" spans="1:15">
      <c r="A2" s="26" t="s">
        <v>48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ht="15" customHeight="1" spans="1:15">
      <c r="A3" s="96" t="str">
        <f>"单位名称："&amp;"云南省少数民族科普工作队"</f>
        <v>单位名称：云南省少数民族科普工作队</v>
      </c>
      <c r="B3" s="97"/>
      <c r="C3" s="54"/>
      <c r="D3" s="54"/>
      <c r="E3" s="54"/>
      <c r="F3" s="54"/>
      <c r="G3" s="6"/>
      <c r="H3" s="54"/>
      <c r="I3" s="54"/>
      <c r="J3" s="6"/>
      <c r="K3" s="54"/>
      <c r="L3" s="54"/>
      <c r="M3" s="6"/>
      <c r="N3" s="6"/>
      <c r="O3" s="98" t="s">
        <v>2</v>
      </c>
    </row>
    <row r="4" ht="18.75" customHeight="1" spans="1:15">
      <c r="A4" s="9" t="s">
        <v>49</v>
      </c>
      <c r="B4" s="9" t="s">
        <v>50</v>
      </c>
      <c r="C4" s="15" t="s">
        <v>31</v>
      </c>
      <c r="D4" s="58" t="s">
        <v>34</v>
      </c>
      <c r="E4" s="58"/>
      <c r="F4" s="58"/>
      <c r="G4" s="141" t="s">
        <v>35</v>
      </c>
      <c r="H4" s="9" t="s">
        <v>36</v>
      </c>
      <c r="I4" s="9" t="s">
        <v>51</v>
      </c>
      <c r="J4" s="10" t="s">
        <v>52</v>
      </c>
      <c r="K4" s="64" t="s">
        <v>53</v>
      </c>
      <c r="L4" s="64" t="s">
        <v>54</v>
      </c>
      <c r="M4" s="64" t="s">
        <v>55</v>
      </c>
      <c r="N4" s="64" t="s">
        <v>56</v>
      </c>
      <c r="O4" s="81" t="s">
        <v>57</v>
      </c>
    </row>
    <row r="5" ht="30" customHeight="1" spans="1:15">
      <c r="A5" s="18"/>
      <c r="B5" s="18"/>
      <c r="C5" s="18"/>
      <c r="D5" s="58" t="s">
        <v>33</v>
      </c>
      <c r="E5" s="58" t="s">
        <v>58</v>
      </c>
      <c r="F5" s="58" t="s">
        <v>59</v>
      </c>
      <c r="G5" s="18"/>
      <c r="H5" s="18"/>
      <c r="I5" s="18"/>
      <c r="J5" s="58" t="s">
        <v>33</v>
      </c>
      <c r="K5" s="85" t="s">
        <v>53</v>
      </c>
      <c r="L5" s="85" t="s">
        <v>54</v>
      </c>
      <c r="M5" s="85" t="s">
        <v>55</v>
      </c>
      <c r="N5" s="85" t="s">
        <v>56</v>
      </c>
      <c r="O5" s="85" t="s">
        <v>57</v>
      </c>
    </row>
    <row r="6" ht="16.5" customHeight="1" spans="1:15">
      <c r="A6" s="58">
        <v>1</v>
      </c>
      <c r="B6" s="58">
        <v>2</v>
      </c>
      <c r="C6" s="58">
        <v>3</v>
      </c>
      <c r="D6" s="58">
        <v>4</v>
      </c>
      <c r="E6" s="58">
        <v>5</v>
      </c>
      <c r="F6" s="58">
        <v>6</v>
      </c>
      <c r="G6" s="58">
        <v>7</v>
      </c>
      <c r="H6" s="44">
        <v>8</v>
      </c>
      <c r="I6" s="44">
        <v>9</v>
      </c>
      <c r="J6" s="44">
        <v>10</v>
      </c>
      <c r="K6" s="44">
        <v>11</v>
      </c>
      <c r="L6" s="44">
        <v>12</v>
      </c>
      <c r="M6" s="44">
        <v>13</v>
      </c>
      <c r="N6" s="44">
        <v>14</v>
      </c>
      <c r="O6" s="58">
        <v>15</v>
      </c>
    </row>
    <row r="7" ht="20.25" customHeight="1" spans="1:15">
      <c r="A7" s="28" t="s">
        <v>60</v>
      </c>
      <c r="B7" s="28" t="s">
        <v>61</v>
      </c>
      <c r="C7" s="116">
        <v>1834324.59</v>
      </c>
      <c r="D7" s="116">
        <v>1834324.59</v>
      </c>
      <c r="E7" s="116">
        <v>1204324.59</v>
      </c>
      <c r="F7" s="116">
        <v>630000</v>
      </c>
      <c r="G7" s="86"/>
      <c r="H7" s="116"/>
      <c r="I7" s="116"/>
      <c r="J7" s="116"/>
      <c r="K7" s="116"/>
      <c r="L7" s="116"/>
      <c r="M7" s="86"/>
      <c r="N7" s="116"/>
      <c r="O7" s="116"/>
    </row>
    <row r="8" ht="20.25" customHeight="1" spans="1:15">
      <c r="A8" s="124" t="s">
        <v>62</v>
      </c>
      <c r="B8" s="124" t="s">
        <v>63</v>
      </c>
      <c r="C8" s="116">
        <v>1834324.59</v>
      </c>
      <c r="D8" s="116">
        <v>1834324.59</v>
      </c>
      <c r="E8" s="116">
        <v>1204324.59</v>
      </c>
      <c r="F8" s="116">
        <v>630000</v>
      </c>
      <c r="G8" s="86"/>
      <c r="H8" s="116"/>
      <c r="I8" s="116"/>
      <c r="J8" s="116"/>
      <c r="K8" s="116"/>
      <c r="L8" s="116"/>
      <c r="M8" s="86"/>
      <c r="N8" s="116"/>
      <c r="O8" s="116"/>
    </row>
    <row r="9" ht="20.25" customHeight="1" spans="1:15">
      <c r="A9" s="125" t="s">
        <v>64</v>
      </c>
      <c r="B9" s="125" t="s">
        <v>65</v>
      </c>
      <c r="C9" s="116">
        <v>1204324.59</v>
      </c>
      <c r="D9" s="116">
        <v>1204324.59</v>
      </c>
      <c r="E9" s="116">
        <v>1204324.59</v>
      </c>
      <c r="F9" s="116"/>
      <c r="G9" s="86"/>
      <c r="H9" s="116"/>
      <c r="I9" s="116"/>
      <c r="J9" s="116"/>
      <c r="K9" s="116"/>
      <c r="L9" s="116"/>
      <c r="M9" s="86"/>
      <c r="N9" s="116"/>
      <c r="O9" s="116"/>
    </row>
    <row r="10" ht="20.25" customHeight="1" spans="1:15">
      <c r="A10" s="125" t="s">
        <v>66</v>
      </c>
      <c r="B10" s="125" t="s">
        <v>67</v>
      </c>
      <c r="C10" s="116">
        <v>630000</v>
      </c>
      <c r="D10" s="116">
        <v>630000</v>
      </c>
      <c r="E10" s="116"/>
      <c r="F10" s="116">
        <v>630000</v>
      </c>
      <c r="G10" s="86"/>
      <c r="H10" s="116"/>
      <c r="I10" s="116"/>
      <c r="J10" s="116"/>
      <c r="K10" s="116"/>
      <c r="L10" s="116"/>
      <c r="M10" s="86"/>
      <c r="N10" s="116"/>
      <c r="O10" s="116"/>
    </row>
    <row r="11" ht="20.25" customHeight="1" spans="1:15">
      <c r="A11" s="28" t="s">
        <v>68</v>
      </c>
      <c r="B11" s="28" t="s">
        <v>69</v>
      </c>
      <c r="C11" s="116">
        <v>161278.58</v>
      </c>
      <c r="D11" s="116">
        <v>161278.58</v>
      </c>
      <c r="E11" s="116">
        <v>161278.58</v>
      </c>
      <c r="F11" s="116"/>
      <c r="G11" s="86"/>
      <c r="H11" s="116"/>
      <c r="I11" s="116"/>
      <c r="J11" s="116"/>
      <c r="K11" s="116"/>
      <c r="L11" s="116"/>
      <c r="M11" s="86"/>
      <c r="N11" s="116"/>
      <c r="O11" s="116"/>
    </row>
    <row r="12" ht="20.25" customHeight="1" spans="1:15">
      <c r="A12" s="124" t="s">
        <v>70</v>
      </c>
      <c r="B12" s="124" t="s">
        <v>71</v>
      </c>
      <c r="C12" s="116">
        <v>153917.12</v>
      </c>
      <c r="D12" s="116">
        <v>153917.12</v>
      </c>
      <c r="E12" s="116">
        <v>153917.12</v>
      </c>
      <c r="F12" s="116"/>
      <c r="G12" s="86"/>
      <c r="H12" s="116"/>
      <c r="I12" s="116"/>
      <c r="J12" s="116"/>
      <c r="K12" s="116"/>
      <c r="L12" s="116"/>
      <c r="M12" s="86"/>
      <c r="N12" s="116"/>
      <c r="O12" s="116"/>
    </row>
    <row r="13" ht="20.25" customHeight="1" spans="1:15">
      <c r="A13" s="125" t="s">
        <v>72</v>
      </c>
      <c r="B13" s="125" t="s">
        <v>73</v>
      </c>
      <c r="C13" s="116">
        <v>3240</v>
      </c>
      <c r="D13" s="116">
        <v>3240</v>
      </c>
      <c r="E13" s="116">
        <v>3240</v>
      </c>
      <c r="F13" s="116"/>
      <c r="G13" s="86"/>
      <c r="H13" s="116"/>
      <c r="I13" s="116"/>
      <c r="J13" s="116"/>
      <c r="K13" s="116"/>
      <c r="L13" s="116"/>
      <c r="M13" s="86"/>
      <c r="N13" s="116"/>
      <c r="O13" s="116"/>
    </row>
    <row r="14" ht="20.25" customHeight="1" spans="1:15">
      <c r="A14" s="125" t="s">
        <v>74</v>
      </c>
      <c r="B14" s="125" t="s">
        <v>75</v>
      </c>
      <c r="C14" s="116">
        <v>150677.12</v>
      </c>
      <c r="D14" s="116">
        <v>150677.12</v>
      </c>
      <c r="E14" s="116">
        <v>150677.12</v>
      </c>
      <c r="F14" s="116"/>
      <c r="G14" s="86"/>
      <c r="H14" s="116"/>
      <c r="I14" s="116"/>
      <c r="J14" s="116"/>
      <c r="K14" s="116"/>
      <c r="L14" s="116"/>
      <c r="M14" s="86"/>
      <c r="N14" s="116"/>
      <c r="O14" s="116"/>
    </row>
    <row r="15" ht="20.25" customHeight="1" spans="1:15">
      <c r="A15" s="124" t="s">
        <v>76</v>
      </c>
      <c r="B15" s="124" t="s">
        <v>77</v>
      </c>
      <c r="C15" s="116">
        <v>7361.46</v>
      </c>
      <c r="D15" s="116">
        <v>7361.46</v>
      </c>
      <c r="E15" s="116">
        <v>7361.46</v>
      </c>
      <c r="F15" s="116"/>
      <c r="G15" s="86"/>
      <c r="H15" s="116"/>
      <c r="I15" s="116"/>
      <c r="J15" s="116"/>
      <c r="K15" s="116"/>
      <c r="L15" s="116"/>
      <c r="M15" s="86"/>
      <c r="N15" s="116"/>
      <c r="O15" s="116"/>
    </row>
    <row r="16" ht="20.25" customHeight="1" spans="1:15">
      <c r="A16" s="125" t="s">
        <v>78</v>
      </c>
      <c r="B16" s="125" t="s">
        <v>77</v>
      </c>
      <c r="C16" s="116">
        <v>7361.46</v>
      </c>
      <c r="D16" s="116">
        <v>7361.46</v>
      </c>
      <c r="E16" s="116">
        <v>7361.46</v>
      </c>
      <c r="F16" s="116"/>
      <c r="G16" s="86"/>
      <c r="H16" s="116"/>
      <c r="I16" s="116"/>
      <c r="J16" s="116"/>
      <c r="K16" s="116"/>
      <c r="L16" s="116"/>
      <c r="M16" s="86"/>
      <c r="N16" s="116"/>
      <c r="O16" s="116"/>
    </row>
    <row r="17" ht="20.25" customHeight="1" spans="1:15">
      <c r="A17" s="28" t="s">
        <v>79</v>
      </c>
      <c r="B17" s="28" t="s">
        <v>80</v>
      </c>
      <c r="C17" s="116">
        <v>170127.71</v>
      </c>
      <c r="D17" s="116">
        <v>170127.71</v>
      </c>
      <c r="E17" s="116">
        <v>170127.71</v>
      </c>
      <c r="F17" s="116"/>
      <c r="G17" s="86"/>
      <c r="H17" s="116"/>
      <c r="I17" s="116"/>
      <c r="J17" s="116"/>
      <c r="K17" s="116"/>
      <c r="L17" s="116"/>
      <c r="M17" s="86"/>
      <c r="N17" s="116"/>
      <c r="O17" s="116"/>
    </row>
    <row r="18" ht="20.25" customHeight="1" spans="1:15">
      <c r="A18" s="124" t="s">
        <v>81</v>
      </c>
      <c r="B18" s="124" t="s">
        <v>82</v>
      </c>
      <c r="C18" s="116">
        <v>170127.71</v>
      </c>
      <c r="D18" s="116">
        <v>170127.71</v>
      </c>
      <c r="E18" s="116">
        <v>170127.71</v>
      </c>
      <c r="F18" s="116"/>
      <c r="G18" s="86"/>
      <c r="H18" s="116"/>
      <c r="I18" s="116"/>
      <c r="J18" s="116"/>
      <c r="K18" s="116"/>
      <c r="L18" s="116"/>
      <c r="M18" s="86"/>
      <c r="N18" s="116"/>
      <c r="O18" s="116"/>
    </row>
    <row r="19" ht="20.25" customHeight="1" spans="1:15">
      <c r="A19" s="125" t="s">
        <v>83</v>
      </c>
      <c r="B19" s="125" t="s">
        <v>84</v>
      </c>
      <c r="C19" s="116">
        <v>101707.06</v>
      </c>
      <c r="D19" s="116">
        <v>101707.06</v>
      </c>
      <c r="E19" s="116">
        <v>101707.06</v>
      </c>
      <c r="F19" s="116"/>
      <c r="G19" s="86"/>
      <c r="H19" s="116"/>
      <c r="I19" s="116"/>
      <c r="J19" s="116"/>
      <c r="K19" s="116"/>
      <c r="L19" s="116"/>
      <c r="M19" s="86"/>
      <c r="N19" s="116"/>
      <c r="O19" s="116"/>
    </row>
    <row r="20" ht="20.25" customHeight="1" spans="1:15">
      <c r="A20" s="125" t="s">
        <v>85</v>
      </c>
      <c r="B20" s="125" t="s">
        <v>86</v>
      </c>
      <c r="C20" s="116">
        <v>62960.65</v>
      </c>
      <c r="D20" s="116">
        <v>62960.65</v>
      </c>
      <c r="E20" s="116">
        <v>62960.65</v>
      </c>
      <c r="F20" s="116"/>
      <c r="G20" s="86"/>
      <c r="H20" s="116"/>
      <c r="I20" s="116"/>
      <c r="J20" s="116"/>
      <c r="K20" s="116"/>
      <c r="L20" s="116"/>
      <c r="M20" s="86"/>
      <c r="N20" s="116"/>
      <c r="O20" s="116"/>
    </row>
    <row r="21" ht="20.25" customHeight="1" spans="1:15">
      <c r="A21" s="125" t="s">
        <v>87</v>
      </c>
      <c r="B21" s="125" t="s">
        <v>88</v>
      </c>
      <c r="C21" s="116">
        <v>5460</v>
      </c>
      <c r="D21" s="116">
        <v>5460</v>
      </c>
      <c r="E21" s="116">
        <v>5460</v>
      </c>
      <c r="F21" s="116"/>
      <c r="G21" s="86"/>
      <c r="H21" s="116"/>
      <c r="I21" s="116"/>
      <c r="J21" s="116"/>
      <c r="K21" s="116"/>
      <c r="L21" s="116"/>
      <c r="M21" s="86"/>
      <c r="N21" s="116"/>
      <c r="O21" s="116"/>
    </row>
    <row r="22" ht="20.25" customHeight="1" spans="1:15">
      <c r="A22" s="28" t="s">
        <v>89</v>
      </c>
      <c r="B22" s="28" t="s">
        <v>90</v>
      </c>
      <c r="C22" s="116">
        <v>80898.73</v>
      </c>
      <c r="D22" s="116">
        <v>80898.73</v>
      </c>
      <c r="E22" s="116">
        <v>80898.73</v>
      </c>
      <c r="F22" s="116"/>
      <c r="G22" s="86"/>
      <c r="H22" s="116"/>
      <c r="I22" s="116"/>
      <c r="J22" s="116"/>
      <c r="K22" s="116"/>
      <c r="L22" s="116"/>
      <c r="M22" s="86"/>
      <c r="N22" s="116"/>
      <c r="O22" s="116"/>
    </row>
    <row r="23" ht="20.25" customHeight="1" spans="1:15">
      <c r="A23" s="124" t="s">
        <v>91</v>
      </c>
      <c r="B23" s="124" t="s">
        <v>92</v>
      </c>
      <c r="C23" s="116">
        <v>80898.73</v>
      </c>
      <c r="D23" s="116">
        <v>80898.73</v>
      </c>
      <c r="E23" s="116">
        <v>80898.73</v>
      </c>
      <c r="F23" s="116"/>
      <c r="G23" s="86"/>
      <c r="H23" s="116"/>
      <c r="I23" s="116"/>
      <c r="J23" s="116"/>
      <c r="K23" s="116"/>
      <c r="L23" s="116"/>
      <c r="M23" s="86"/>
      <c r="N23" s="116"/>
      <c r="O23" s="116"/>
    </row>
    <row r="24" ht="20.25" customHeight="1" spans="1:15">
      <c r="A24" s="125" t="s">
        <v>93</v>
      </c>
      <c r="B24" s="125" t="s">
        <v>94</v>
      </c>
      <c r="C24" s="116">
        <v>80898.73</v>
      </c>
      <c r="D24" s="116">
        <v>80898.73</v>
      </c>
      <c r="E24" s="116">
        <v>80898.73</v>
      </c>
      <c r="F24" s="116"/>
      <c r="G24" s="86"/>
      <c r="H24" s="116"/>
      <c r="I24" s="116"/>
      <c r="J24" s="116"/>
      <c r="K24" s="116"/>
      <c r="L24" s="116"/>
      <c r="M24" s="86"/>
      <c r="N24" s="116"/>
      <c r="O24" s="116"/>
    </row>
    <row r="25" ht="17.25" customHeight="1" spans="1:15">
      <c r="A25" s="99" t="s">
        <v>95</v>
      </c>
      <c r="B25" s="100" t="s">
        <v>95</v>
      </c>
      <c r="C25" s="116">
        <v>2246629.61</v>
      </c>
      <c r="D25" s="116">
        <v>2246629.61</v>
      </c>
      <c r="E25" s="116">
        <v>1616629.61</v>
      </c>
      <c r="F25" s="116">
        <v>630000</v>
      </c>
      <c r="G25" s="86"/>
      <c r="H25" s="116"/>
      <c r="I25" s="116"/>
      <c r="J25" s="116"/>
      <c r="K25" s="116"/>
      <c r="L25" s="116"/>
      <c r="M25" s="86"/>
      <c r="N25" s="116"/>
      <c r="O25" s="116"/>
    </row>
  </sheetData>
  <mergeCells count="11">
    <mergeCell ref="A2:O2"/>
    <mergeCell ref="A3:L3"/>
    <mergeCell ref="D4:F4"/>
    <mergeCell ref="J4:O4"/>
    <mergeCell ref="A25:B25"/>
    <mergeCell ref="A4:A5"/>
    <mergeCell ref="B4:B5"/>
    <mergeCell ref="C4:C5"/>
    <mergeCell ref="G4:G5"/>
    <mergeCell ref="H4:H5"/>
    <mergeCell ref="I4:I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16"/>
  <sheetViews>
    <sheetView showZeros="0" topLeftCell="A9" workbookViewId="0">
      <selection activeCell="A1" sqref="A1"/>
    </sheetView>
  </sheetViews>
  <sheetFormatPr defaultColWidth="9.14545454545454" defaultRowHeight="14.25" customHeight="1" outlineLevelCol="3"/>
  <cols>
    <col min="1" max="1" width="49.2818181818182" customWidth="1"/>
    <col min="2" max="2" width="43.3181818181818" customWidth="1"/>
    <col min="3" max="3" width="48.5727272727273" customWidth="1"/>
    <col min="4" max="4" width="41.1727272727273" customWidth="1"/>
  </cols>
  <sheetData>
    <row r="1" customHeight="1" spans="4:4">
      <c r="D1" s="94" t="s">
        <v>96</v>
      </c>
    </row>
    <row r="2" ht="31.5" customHeight="1" spans="1:4">
      <c r="A2" s="41" t="s">
        <v>97</v>
      </c>
      <c r="B2" s="128"/>
      <c r="C2" s="128"/>
      <c r="D2" s="128"/>
    </row>
    <row r="3" ht="17.25" customHeight="1" spans="1:4">
      <c r="A3" s="4" t="str">
        <f>"单位名称："&amp;"云南省少数民族科普工作队"</f>
        <v>单位名称：云南省少数民族科普工作队</v>
      </c>
      <c r="B3" s="129"/>
      <c r="C3" s="129"/>
      <c r="D3" s="95" t="s">
        <v>2</v>
      </c>
    </row>
    <row r="4" ht="24.65" customHeight="1" spans="1:4">
      <c r="A4" s="10" t="s">
        <v>3</v>
      </c>
      <c r="B4" s="12"/>
      <c r="C4" s="10" t="s">
        <v>4</v>
      </c>
      <c r="D4" s="12"/>
    </row>
    <row r="5" ht="15.65" customHeight="1" spans="1:4">
      <c r="A5" s="15" t="s">
        <v>5</v>
      </c>
      <c r="B5" s="130" t="s">
        <v>6</v>
      </c>
      <c r="C5" s="15" t="s">
        <v>98</v>
      </c>
      <c r="D5" s="130" t="s">
        <v>6</v>
      </c>
    </row>
    <row r="6" ht="14.15" customHeight="1" spans="1:4">
      <c r="A6" s="18"/>
      <c r="B6" s="17"/>
      <c r="C6" s="18"/>
      <c r="D6" s="17"/>
    </row>
    <row r="7" ht="29.15" customHeight="1" spans="1:4">
      <c r="A7" s="131" t="s">
        <v>99</v>
      </c>
      <c r="B7" s="132">
        <v>2246629.61</v>
      </c>
      <c r="C7" s="133" t="s">
        <v>100</v>
      </c>
      <c r="D7" s="132">
        <v>2246629.61</v>
      </c>
    </row>
    <row r="8" ht="29.15" customHeight="1" spans="1:4">
      <c r="A8" s="134" t="s">
        <v>101</v>
      </c>
      <c r="B8" s="86">
        <v>2246629.61</v>
      </c>
      <c r="C8" s="103" t="str">
        <f>"（一）"&amp;"科学技术支出"</f>
        <v>（一）科学技术支出</v>
      </c>
      <c r="D8" s="86">
        <v>1834324.59</v>
      </c>
    </row>
    <row r="9" ht="29.15" customHeight="1" spans="1:4">
      <c r="A9" s="134" t="s">
        <v>102</v>
      </c>
      <c r="B9" s="86"/>
      <c r="C9" s="103" t="str">
        <f>"（二）"&amp;"社会保障和就业支出"</f>
        <v>（二）社会保障和就业支出</v>
      </c>
      <c r="D9" s="86">
        <v>161278.58</v>
      </c>
    </row>
    <row r="10" ht="29.15" customHeight="1" spans="1:4">
      <c r="A10" s="134" t="s">
        <v>103</v>
      </c>
      <c r="B10" s="86"/>
      <c r="C10" s="103" t="str">
        <f>"（三）"&amp;"卫生健康支出"</f>
        <v>（三）卫生健康支出</v>
      </c>
      <c r="D10" s="86">
        <v>170127.71</v>
      </c>
    </row>
    <row r="11" ht="29.15" customHeight="1" spans="1:4">
      <c r="A11" s="135" t="s">
        <v>104</v>
      </c>
      <c r="B11" s="136"/>
      <c r="C11" s="103" t="str">
        <f>"（四）"&amp;"住房保障支出"</f>
        <v>（四）住房保障支出</v>
      </c>
      <c r="D11" s="86">
        <v>80898.73</v>
      </c>
    </row>
    <row r="12" ht="29.15" customHeight="1" spans="1:4">
      <c r="A12" s="134" t="s">
        <v>101</v>
      </c>
      <c r="B12" s="116"/>
      <c r="C12" s="137"/>
      <c r="D12" s="136"/>
    </row>
    <row r="13" ht="29.15" customHeight="1" spans="1:4">
      <c r="A13" s="138" t="s">
        <v>102</v>
      </c>
      <c r="B13" s="116"/>
      <c r="C13" s="137"/>
      <c r="D13" s="136"/>
    </row>
    <row r="14" ht="29.15" customHeight="1" spans="1:4">
      <c r="A14" s="138" t="s">
        <v>103</v>
      </c>
      <c r="B14" s="136"/>
      <c r="C14" s="137"/>
      <c r="D14" s="136"/>
    </row>
    <row r="15" ht="29.15" customHeight="1" spans="1:4">
      <c r="A15" s="139"/>
      <c r="B15" s="136"/>
      <c r="C15" s="140" t="s">
        <v>105</v>
      </c>
      <c r="D15" s="136"/>
    </row>
    <row r="16" ht="29.15" customHeight="1" spans="1:4">
      <c r="A16" s="139" t="s">
        <v>106</v>
      </c>
      <c r="B16" s="136">
        <v>2246629.61</v>
      </c>
      <c r="C16" s="137" t="s">
        <v>26</v>
      </c>
      <c r="D16" s="136">
        <v>2246629.61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5"/>
  <sheetViews>
    <sheetView showZeros="0" topLeftCell="A4" workbookViewId="0">
      <selection activeCell="A1" sqref="A1"/>
    </sheetView>
  </sheetViews>
  <sheetFormatPr defaultColWidth="9.14545454545454" defaultRowHeight="14.25" customHeight="1" outlineLevelCol="6"/>
  <cols>
    <col min="1" max="1" width="20.1454545454545" customWidth="1"/>
    <col min="2" max="2" width="37.3181818181818" customWidth="1"/>
    <col min="3" max="3" width="24.2818181818182" customWidth="1"/>
    <col min="4" max="6" width="25.0363636363636" customWidth="1"/>
    <col min="7" max="7" width="24.2818181818182" customWidth="1"/>
  </cols>
  <sheetData>
    <row r="1" ht="12" customHeight="1" spans="4:7">
      <c r="D1" s="108"/>
      <c r="F1" s="51"/>
      <c r="G1" s="51" t="s">
        <v>107</v>
      </c>
    </row>
    <row r="2" ht="39" customHeight="1" spans="1:7">
      <c r="A2" s="3" t="s">
        <v>108</v>
      </c>
      <c r="B2" s="3"/>
      <c r="C2" s="3"/>
      <c r="D2" s="3"/>
      <c r="E2" s="3"/>
      <c r="F2" s="3"/>
      <c r="G2" s="3"/>
    </row>
    <row r="3" ht="18" customHeight="1" spans="1:7">
      <c r="A3" s="4" t="str">
        <f>"单位名称："&amp;"云南省少数民族科普工作队"</f>
        <v>单位名称：云南省少数民族科普工作队</v>
      </c>
      <c r="F3" s="98"/>
      <c r="G3" s="98" t="s">
        <v>2</v>
      </c>
    </row>
    <row r="4" ht="20.25" customHeight="1" spans="1:7">
      <c r="A4" s="118" t="s">
        <v>109</v>
      </c>
      <c r="B4" s="119"/>
      <c r="C4" s="120" t="s">
        <v>31</v>
      </c>
      <c r="D4" s="11" t="s">
        <v>58</v>
      </c>
      <c r="E4" s="11"/>
      <c r="F4" s="12"/>
      <c r="G4" s="120" t="s">
        <v>59</v>
      </c>
    </row>
    <row r="5" ht="20.25" customHeight="1" spans="1:7">
      <c r="A5" s="121" t="s">
        <v>49</v>
      </c>
      <c r="B5" s="122" t="s">
        <v>50</v>
      </c>
      <c r="C5" s="88"/>
      <c r="D5" s="88" t="s">
        <v>33</v>
      </c>
      <c r="E5" s="88" t="s">
        <v>110</v>
      </c>
      <c r="F5" s="88" t="s">
        <v>111</v>
      </c>
      <c r="G5" s="88"/>
    </row>
    <row r="6" ht="13.5" customHeight="1" spans="1:7">
      <c r="A6" s="123" t="s">
        <v>112</v>
      </c>
      <c r="B6" s="123" t="s">
        <v>113</v>
      </c>
      <c r="C6" s="123" t="s">
        <v>114</v>
      </c>
      <c r="D6" s="58"/>
      <c r="E6" s="123" t="s">
        <v>115</v>
      </c>
      <c r="F6" s="123" t="s">
        <v>116</v>
      </c>
      <c r="G6" s="123" t="s">
        <v>117</v>
      </c>
    </row>
    <row r="7" ht="18" customHeight="1" spans="1:7">
      <c r="A7" s="28" t="s">
        <v>60</v>
      </c>
      <c r="B7" s="28" t="s">
        <v>61</v>
      </c>
      <c r="C7" s="22">
        <v>1834324.59</v>
      </c>
      <c r="D7" s="22">
        <v>1204324.59</v>
      </c>
      <c r="E7" s="22">
        <v>1085888</v>
      </c>
      <c r="F7" s="22">
        <v>118436.59</v>
      </c>
      <c r="G7" s="22">
        <v>630000</v>
      </c>
    </row>
    <row r="8" ht="18" customHeight="1" spans="1:7">
      <c r="A8" s="28" t="s">
        <v>62</v>
      </c>
      <c r="B8" s="124" t="s">
        <v>63</v>
      </c>
      <c r="C8" s="22">
        <v>1834324.59</v>
      </c>
      <c r="D8" s="22">
        <v>1204324.59</v>
      </c>
      <c r="E8" s="22">
        <v>1085888</v>
      </c>
      <c r="F8" s="22">
        <v>118436.59</v>
      </c>
      <c r="G8" s="22">
        <v>630000</v>
      </c>
    </row>
    <row r="9" ht="18" customHeight="1" spans="1:7">
      <c r="A9" s="28" t="s">
        <v>64</v>
      </c>
      <c r="B9" s="125" t="s">
        <v>65</v>
      </c>
      <c r="C9" s="22">
        <v>1204324.59</v>
      </c>
      <c r="D9" s="22">
        <v>1204324.59</v>
      </c>
      <c r="E9" s="22">
        <v>1085888</v>
      </c>
      <c r="F9" s="22">
        <v>118436.59</v>
      </c>
      <c r="G9" s="22"/>
    </row>
    <row r="10" ht="18" customHeight="1" spans="1:7">
      <c r="A10" s="28" t="s">
        <v>66</v>
      </c>
      <c r="B10" s="125" t="s">
        <v>67</v>
      </c>
      <c r="C10" s="22">
        <v>630000</v>
      </c>
      <c r="D10" s="22"/>
      <c r="E10" s="22"/>
      <c r="F10" s="22"/>
      <c r="G10" s="22">
        <v>630000</v>
      </c>
    </row>
    <row r="11" ht="18" customHeight="1" spans="1:7">
      <c r="A11" s="28" t="s">
        <v>68</v>
      </c>
      <c r="B11" s="28" t="s">
        <v>69</v>
      </c>
      <c r="C11" s="22">
        <v>161278.58</v>
      </c>
      <c r="D11" s="22">
        <v>161278.58</v>
      </c>
      <c r="E11" s="22">
        <v>158038.58</v>
      </c>
      <c r="F11" s="22">
        <v>3240</v>
      </c>
      <c r="G11" s="22"/>
    </row>
    <row r="12" ht="18" customHeight="1" spans="1:7">
      <c r="A12" s="28" t="s">
        <v>70</v>
      </c>
      <c r="B12" s="124" t="s">
        <v>71</v>
      </c>
      <c r="C12" s="22">
        <v>153917.12</v>
      </c>
      <c r="D12" s="22">
        <v>153917.12</v>
      </c>
      <c r="E12" s="22">
        <v>150677.12</v>
      </c>
      <c r="F12" s="22">
        <v>3240</v>
      </c>
      <c r="G12" s="22"/>
    </row>
    <row r="13" ht="18" customHeight="1" spans="1:7">
      <c r="A13" s="28" t="s">
        <v>72</v>
      </c>
      <c r="B13" s="125" t="s">
        <v>73</v>
      </c>
      <c r="C13" s="22">
        <v>3240</v>
      </c>
      <c r="D13" s="22">
        <v>3240</v>
      </c>
      <c r="E13" s="22"/>
      <c r="F13" s="22">
        <v>3240</v>
      </c>
      <c r="G13" s="22"/>
    </row>
    <row r="14" ht="18" customHeight="1" spans="1:7">
      <c r="A14" s="28" t="s">
        <v>74</v>
      </c>
      <c r="B14" s="125" t="s">
        <v>75</v>
      </c>
      <c r="C14" s="22">
        <v>150677.12</v>
      </c>
      <c r="D14" s="22">
        <v>150677.12</v>
      </c>
      <c r="E14" s="22">
        <v>150677.12</v>
      </c>
      <c r="F14" s="22"/>
      <c r="G14" s="22"/>
    </row>
    <row r="15" ht="18" customHeight="1" spans="1:7">
      <c r="A15" s="28" t="s">
        <v>76</v>
      </c>
      <c r="B15" s="124" t="s">
        <v>77</v>
      </c>
      <c r="C15" s="22">
        <v>7361.46</v>
      </c>
      <c r="D15" s="22">
        <v>7361.46</v>
      </c>
      <c r="E15" s="22">
        <v>7361.46</v>
      </c>
      <c r="F15" s="22"/>
      <c r="G15" s="22"/>
    </row>
    <row r="16" ht="18" customHeight="1" spans="1:7">
      <c r="A16" s="28" t="s">
        <v>78</v>
      </c>
      <c r="B16" s="125" t="s">
        <v>77</v>
      </c>
      <c r="C16" s="22">
        <v>7361.46</v>
      </c>
      <c r="D16" s="22">
        <v>7361.46</v>
      </c>
      <c r="E16" s="22">
        <v>7361.46</v>
      </c>
      <c r="F16" s="22"/>
      <c r="G16" s="22"/>
    </row>
    <row r="17" ht="18" customHeight="1" spans="1:7">
      <c r="A17" s="28" t="s">
        <v>79</v>
      </c>
      <c r="B17" s="28" t="s">
        <v>80</v>
      </c>
      <c r="C17" s="22">
        <v>170127.71</v>
      </c>
      <c r="D17" s="22">
        <v>170127.71</v>
      </c>
      <c r="E17" s="22">
        <v>170127.71</v>
      </c>
      <c r="F17" s="22"/>
      <c r="G17" s="22"/>
    </row>
    <row r="18" ht="18" customHeight="1" spans="1:7">
      <c r="A18" s="28" t="s">
        <v>81</v>
      </c>
      <c r="B18" s="124" t="s">
        <v>82</v>
      </c>
      <c r="C18" s="22">
        <v>170127.71</v>
      </c>
      <c r="D18" s="22">
        <v>170127.71</v>
      </c>
      <c r="E18" s="22">
        <v>170127.71</v>
      </c>
      <c r="F18" s="22"/>
      <c r="G18" s="22"/>
    </row>
    <row r="19" ht="18" customHeight="1" spans="1:7">
      <c r="A19" s="28" t="s">
        <v>83</v>
      </c>
      <c r="B19" s="125" t="s">
        <v>84</v>
      </c>
      <c r="C19" s="22">
        <v>101707.06</v>
      </c>
      <c r="D19" s="22">
        <v>101707.06</v>
      </c>
      <c r="E19" s="22">
        <v>101707.06</v>
      </c>
      <c r="F19" s="22"/>
      <c r="G19" s="22"/>
    </row>
    <row r="20" ht="18" customHeight="1" spans="1:7">
      <c r="A20" s="28" t="s">
        <v>85</v>
      </c>
      <c r="B20" s="125" t="s">
        <v>86</v>
      </c>
      <c r="C20" s="22">
        <v>62960.65</v>
      </c>
      <c r="D20" s="22">
        <v>62960.65</v>
      </c>
      <c r="E20" s="22">
        <v>62960.65</v>
      </c>
      <c r="F20" s="22"/>
      <c r="G20" s="22"/>
    </row>
    <row r="21" ht="18" customHeight="1" spans="1:7">
      <c r="A21" s="28" t="s">
        <v>87</v>
      </c>
      <c r="B21" s="125" t="s">
        <v>88</v>
      </c>
      <c r="C21" s="22">
        <v>5460</v>
      </c>
      <c r="D21" s="22">
        <v>5460</v>
      </c>
      <c r="E21" s="22">
        <v>5460</v>
      </c>
      <c r="F21" s="22"/>
      <c r="G21" s="22"/>
    </row>
    <row r="22" ht="18" customHeight="1" spans="1:7">
      <c r="A22" s="28" t="s">
        <v>89</v>
      </c>
      <c r="B22" s="28" t="s">
        <v>90</v>
      </c>
      <c r="C22" s="22">
        <v>80898.73</v>
      </c>
      <c r="D22" s="22">
        <v>80898.73</v>
      </c>
      <c r="E22" s="22">
        <v>80898.73</v>
      </c>
      <c r="F22" s="22"/>
      <c r="G22" s="22"/>
    </row>
    <row r="23" ht="18" customHeight="1" spans="1:7">
      <c r="A23" s="28" t="s">
        <v>91</v>
      </c>
      <c r="B23" s="124" t="s">
        <v>92</v>
      </c>
      <c r="C23" s="22">
        <v>80898.73</v>
      </c>
      <c r="D23" s="22">
        <v>80898.73</v>
      </c>
      <c r="E23" s="22">
        <v>80898.73</v>
      </c>
      <c r="F23" s="22"/>
      <c r="G23" s="22"/>
    </row>
    <row r="24" ht="18" customHeight="1" spans="1:7">
      <c r="A24" s="28" t="s">
        <v>93</v>
      </c>
      <c r="B24" s="125" t="s">
        <v>94</v>
      </c>
      <c r="C24" s="22">
        <v>80898.73</v>
      </c>
      <c r="D24" s="22">
        <v>80898.73</v>
      </c>
      <c r="E24" s="22">
        <v>80898.73</v>
      </c>
      <c r="F24" s="22"/>
      <c r="G24" s="22"/>
    </row>
    <row r="25" ht="18" customHeight="1" spans="1:7">
      <c r="A25" s="126" t="s">
        <v>95</v>
      </c>
      <c r="B25" s="127" t="s">
        <v>95</v>
      </c>
      <c r="C25" s="22">
        <v>2246629.61</v>
      </c>
      <c r="D25" s="22">
        <v>1616629.61</v>
      </c>
      <c r="E25" s="22">
        <v>1494953.02</v>
      </c>
      <c r="F25" s="22">
        <v>121676.59</v>
      </c>
      <c r="G25" s="22">
        <v>630000</v>
      </c>
    </row>
  </sheetData>
  <mergeCells count="7">
    <mergeCell ref="A2:G2"/>
    <mergeCell ref="A3:E3"/>
    <mergeCell ref="A4:B4"/>
    <mergeCell ref="D4:F4"/>
    <mergeCell ref="A25:B25"/>
    <mergeCell ref="C4:C5"/>
    <mergeCell ref="G4:G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7"/>
  <sheetViews>
    <sheetView showZeros="0" workbookViewId="0">
      <selection activeCell="A1" sqref="A1"/>
    </sheetView>
  </sheetViews>
  <sheetFormatPr defaultColWidth="9.14545454545454" defaultRowHeight="14.25" customHeight="1" outlineLevelRow="6" outlineLevelCol="5"/>
  <cols>
    <col min="1" max="1" width="27.4272727272727" customWidth="1"/>
    <col min="2" max="6" width="31.1727272727273" customWidth="1"/>
  </cols>
  <sheetData>
    <row r="1" ht="12" customHeight="1" spans="1:6">
      <c r="A1" s="112"/>
      <c r="B1" s="112"/>
      <c r="C1" s="56"/>
      <c r="F1" s="55" t="s">
        <v>118</v>
      </c>
    </row>
    <row r="2" ht="25.5" customHeight="1" spans="1:6">
      <c r="A2" s="113" t="s">
        <v>119</v>
      </c>
      <c r="B2" s="113"/>
      <c r="C2" s="113"/>
      <c r="D2" s="113"/>
      <c r="E2" s="113"/>
      <c r="F2" s="113"/>
    </row>
    <row r="3" ht="15.75" customHeight="1" spans="1:6">
      <c r="A3" s="4" t="str">
        <f>"单位名称："&amp;"云南省少数民族科普工作队"</f>
        <v>单位名称：云南省少数民族科普工作队</v>
      </c>
      <c r="B3" s="112"/>
      <c r="C3" s="56"/>
      <c r="F3" s="55" t="s">
        <v>120</v>
      </c>
    </row>
    <row r="4" ht="19.5" customHeight="1" spans="1:6">
      <c r="A4" s="9" t="s">
        <v>121</v>
      </c>
      <c r="B4" s="15" t="s">
        <v>122</v>
      </c>
      <c r="C4" s="10" t="s">
        <v>123</v>
      </c>
      <c r="D4" s="11"/>
      <c r="E4" s="12"/>
      <c r="F4" s="15" t="s">
        <v>124</v>
      </c>
    </row>
    <row r="5" ht="19.5" customHeight="1" spans="1:6">
      <c r="A5" s="17"/>
      <c r="B5" s="18"/>
      <c r="C5" s="58" t="s">
        <v>33</v>
      </c>
      <c r="D5" s="58" t="s">
        <v>125</v>
      </c>
      <c r="E5" s="58" t="s">
        <v>126</v>
      </c>
      <c r="F5" s="18"/>
    </row>
    <row r="6" ht="18.75" customHeight="1" spans="1:6">
      <c r="A6" s="114">
        <v>1</v>
      </c>
      <c r="B6" s="114">
        <v>2</v>
      </c>
      <c r="C6" s="115">
        <v>3</v>
      </c>
      <c r="D6" s="114">
        <v>4</v>
      </c>
      <c r="E6" s="114">
        <v>5</v>
      </c>
      <c r="F6" s="114">
        <v>6</v>
      </c>
    </row>
    <row r="7" ht="18.75" customHeight="1" spans="1:6">
      <c r="A7" s="116">
        <v>24987</v>
      </c>
      <c r="B7" s="116"/>
      <c r="C7" s="117">
        <v>23487</v>
      </c>
      <c r="D7" s="116"/>
      <c r="E7" s="116">
        <v>23487</v>
      </c>
      <c r="F7" s="116">
        <v>1500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2"/>
  <sheetViews>
    <sheetView showZeros="0" topLeftCell="A26" workbookViewId="0">
      <selection activeCell="A1" sqref="A1"/>
    </sheetView>
  </sheetViews>
  <sheetFormatPr defaultColWidth="9.14545454545454" defaultRowHeight="14.25" customHeight="1"/>
  <cols>
    <col min="1" max="1" width="28.7" customWidth="1"/>
    <col min="2" max="3" width="23.8545454545455" customWidth="1"/>
    <col min="4" max="4" width="14.6" customWidth="1"/>
    <col min="5" max="5" width="18.4545454545455" customWidth="1"/>
    <col min="6" max="6" width="14.7454545454545" customWidth="1"/>
    <col min="7" max="7" width="18.8818181818182" customWidth="1"/>
    <col min="8" max="13" width="15.3181818181818" customWidth="1"/>
    <col min="14" max="16" width="14.7454545454545" customWidth="1"/>
    <col min="17" max="17" width="14.8818181818182" customWidth="1"/>
    <col min="18" max="23" width="15.0363636363636" customWidth="1"/>
  </cols>
  <sheetData>
    <row r="1" ht="13.5" customHeight="1" spans="4:23">
      <c r="D1" s="1"/>
      <c r="E1" s="1"/>
      <c r="F1" s="1"/>
      <c r="G1" s="1"/>
      <c r="U1" s="108"/>
      <c r="W1" s="51" t="s">
        <v>127</v>
      </c>
    </row>
    <row r="2" ht="27.75" customHeight="1" spans="1:23">
      <c r="A2" s="26" t="s">
        <v>128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</row>
    <row r="3" ht="13.5" customHeight="1" spans="1:23">
      <c r="A3" s="4" t="str">
        <f>"单位名称："&amp;"云南省少数民族科普工作队"</f>
        <v>单位名称：云南省少数民族科普工作队</v>
      </c>
      <c r="B3" s="5"/>
      <c r="C3" s="5"/>
      <c r="D3" s="5"/>
      <c r="E3" s="5"/>
      <c r="F3" s="5"/>
      <c r="G3" s="5"/>
      <c r="H3" s="6"/>
      <c r="I3" s="6"/>
      <c r="J3" s="6"/>
      <c r="K3" s="6"/>
      <c r="L3" s="6"/>
      <c r="M3" s="6"/>
      <c r="N3" s="6"/>
      <c r="O3" s="6"/>
      <c r="P3" s="6"/>
      <c r="Q3" s="6"/>
      <c r="U3" s="108"/>
      <c r="W3" s="98" t="s">
        <v>120</v>
      </c>
    </row>
    <row r="4" ht="21.75" customHeight="1" spans="1:23">
      <c r="A4" s="8" t="s">
        <v>129</v>
      </c>
      <c r="B4" s="8" t="s">
        <v>130</v>
      </c>
      <c r="C4" s="8" t="s">
        <v>131</v>
      </c>
      <c r="D4" s="9" t="s">
        <v>132</v>
      </c>
      <c r="E4" s="9" t="s">
        <v>133</v>
      </c>
      <c r="F4" s="9" t="s">
        <v>134</v>
      </c>
      <c r="G4" s="9" t="s">
        <v>135</v>
      </c>
      <c r="H4" s="58" t="s">
        <v>136</v>
      </c>
      <c r="I4" s="58"/>
      <c r="J4" s="58"/>
      <c r="K4" s="58"/>
      <c r="L4" s="105"/>
      <c r="M4" s="105"/>
      <c r="N4" s="105"/>
      <c r="O4" s="105"/>
      <c r="P4" s="105"/>
      <c r="Q4" s="43"/>
      <c r="R4" s="58"/>
      <c r="S4" s="58"/>
      <c r="T4" s="58"/>
      <c r="U4" s="58"/>
      <c r="V4" s="58"/>
      <c r="W4" s="58"/>
    </row>
    <row r="5" ht="21.75" customHeight="1" spans="1:23">
      <c r="A5" s="13"/>
      <c r="B5" s="13"/>
      <c r="C5" s="13"/>
      <c r="D5" s="14"/>
      <c r="E5" s="14"/>
      <c r="F5" s="14"/>
      <c r="G5" s="14"/>
      <c r="H5" s="58" t="s">
        <v>31</v>
      </c>
      <c r="I5" s="43" t="s">
        <v>34</v>
      </c>
      <c r="J5" s="43"/>
      <c r="K5" s="43"/>
      <c r="L5" s="105"/>
      <c r="M5" s="105"/>
      <c r="N5" s="105" t="s">
        <v>137</v>
      </c>
      <c r="O5" s="105"/>
      <c r="P5" s="105"/>
      <c r="Q5" s="43" t="s">
        <v>37</v>
      </c>
      <c r="R5" s="58" t="s">
        <v>52</v>
      </c>
      <c r="S5" s="43"/>
      <c r="T5" s="43"/>
      <c r="U5" s="43"/>
      <c r="V5" s="43"/>
      <c r="W5" s="43"/>
    </row>
    <row r="6" ht="15" customHeight="1" spans="1:23">
      <c r="A6" s="16"/>
      <c r="B6" s="16"/>
      <c r="C6" s="16"/>
      <c r="D6" s="17"/>
      <c r="E6" s="17"/>
      <c r="F6" s="17"/>
      <c r="G6" s="17"/>
      <c r="H6" s="58"/>
      <c r="I6" s="43" t="s">
        <v>138</v>
      </c>
      <c r="J6" s="43" t="s">
        <v>139</v>
      </c>
      <c r="K6" s="43" t="s">
        <v>140</v>
      </c>
      <c r="L6" s="111" t="s">
        <v>141</v>
      </c>
      <c r="M6" s="111" t="s">
        <v>142</v>
      </c>
      <c r="N6" s="111" t="s">
        <v>34</v>
      </c>
      <c r="O6" s="111" t="s">
        <v>35</v>
      </c>
      <c r="P6" s="111" t="s">
        <v>36</v>
      </c>
      <c r="Q6" s="43"/>
      <c r="R6" s="43" t="s">
        <v>33</v>
      </c>
      <c r="S6" s="43" t="s">
        <v>44</v>
      </c>
      <c r="T6" s="43" t="s">
        <v>143</v>
      </c>
      <c r="U6" s="43" t="s">
        <v>40</v>
      </c>
      <c r="V6" s="43" t="s">
        <v>41</v>
      </c>
      <c r="W6" s="43" t="s">
        <v>42</v>
      </c>
    </row>
    <row r="7" ht="27.75" customHeight="1" spans="1:23">
      <c r="A7" s="16"/>
      <c r="B7" s="16"/>
      <c r="C7" s="16"/>
      <c r="D7" s="17"/>
      <c r="E7" s="17"/>
      <c r="F7" s="17"/>
      <c r="G7" s="17"/>
      <c r="H7" s="58"/>
      <c r="I7" s="43"/>
      <c r="J7" s="43"/>
      <c r="K7" s="43"/>
      <c r="L7" s="111"/>
      <c r="M7" s="111"/>
      <c r="N7" s="111"/>
      <c r="O7" s="111"/>
      <c r="P7" s="111"/>
      <c r="Q7" s="43"/>
      <c r="R7" s="43"/>
      <c r="S7" s="43"/>
      <c r="T7" s="43"/>
      <c r="U7" s="43"/>
      <c r="V7" s="43"/>
      <c r="W7" s="43"/>
    </row>
    <row r="8" ht="15" customHeight="1" spans="1:23">
      <c r="A8" s="109">
        <v>1</v>
      </c>
      <c r="B8" s="109">
        <v>2</v>
      </c>
      <c r="C8" s="109">
        <v>3</v>
      </c>
      <c r="D8" s="109">
        <v>4</v>
      </c>
      <c r="E8" s="109">
        <v>5</v>
      </c>
      <c r="F8" s="109">
        <v>6</v>
      </c>
      <c r="G8" s="109">
        <v>7</v>
      </c>
      <c r="H8" s="109">
        <v>8</v>
      </c>
      <c r="I8" s="109">
        <v>9</v>
      </c>
      <c r="J8" s="109">
        <v>10</v>
      </c>
      <c r="K8" s="109">
        <v>11</v>
      </c>
      <c r="L8" s="109">
        <v>12</v>
      </c>
      <c r="M8" s="109">
        <v>13</v>
      </c>
      <c r="N8" s="109">
        <v>14</v>
      </c>
      <c r="O8" s="109">
        <v>15</v>
      </c>
      <c r="P8" s="109">
        <v>16</v>
      </c>
      <c r="Q8" s="109">
        <v>17</v>
      </c>
      <c r="R8" s="109">
        <v>18</v>
      </c>
      <c r="S8" s="109">
        <v>19</v>
      </c>
      <c r="T8" s="109">
        <v>20</v>
      </c>
      <c r="U8" s="109">
        <v>21</v>
      </c>
      <c r="V8" s="109">
        <v>22</v>
      </c>
      <c r="W8" s="109">
        <v>23</v>
      </c>
    </row>
    <row r="9" ht="18.75" customHeight="1" spans="1:23">
      <c r="A9" s="103" t="s">
        <v>46</v>
      </c>
      <c r="B9" s="104"/>
      <c r="C9" s="103"/>
      <c r="D9" s="103"/>
      <c r="E9" s="103"/>
      <c r="F9" s="103"/>
      <c r="G9" s="103"/>
      <c r="H9" s="22">
        <v>1616629.61</v>
      </c>
      <c r="I9" s="22">
        <v>1616629.61</v>
      </c>
      <c r="J9" s="22">
        <v>400114.64</v>
      </c>
      <c r="K9" s="22"/>
      <c r="L9" s="22">
        <v>1216514.97</v>
      </c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</row>
    <row r="10" ht="31.4" customHeight="1" spans="1:23">
      <c r="A10" s="110" t="s">
        <v>46</v>
      </c>
      <c r="B10" s="104" t="s">
        <v>144</v>
      </c>
      <c r="C10" s="103" t="s">
        <v>145</v>
      </c>
      <c r="D10" s="103" t="s">
        <v>64</v>
      </c>
      <c r="E10" s="103" t="s">
        <v>65</v>
      </c>
      <c r="F10" s="103" t="s">
        <v>146</v>
      </c>
      <c r="G10" s="103" t="s">
        <v>147</v>
      </c>
      <c r="H10" s="22">
        <v>428784</v>
      </c>
      <c r="I10" s="22">
        <v>428784</v>
      </c>
      <c r="J10" s="22">
        <v>107196</v>
      </c>
      <c r="K10" s="22"/>
      <c r="L10" s="22">
        <v>321588</v>
      </c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</row>
    <row r="11" ht="31.4" customHeight="1" spans="1:23">
      <c r="A11" s="110" t="s">
        <v>46</v>
      </c>
      <c r="B11" s="104" t="s">
        <v>144</v>
      </c>
      <c r="C11" s="103" t="s">
        <v>145</v>
      </c>
      <c r="D11" s="103" t="s">
        <v>64</v>
      </c>
      <c r="E11" s="103" t="s">
        <v>65</v>
      </c>
      <c r="F11" s="103" t="s">
        <v>148</v>
      </c>
      <c r="G11" s="103" t="s">
        <v>149</v>
      </c>
      <c r="H11" s="22">
        <v>156</v>
      </c>
      <c r="I11" s="22">
        <v>156</v>
      </c>
      <c r="J11" s="22">
        <v>39</v>
      </c>
      <c r="K11" s="22"/>
      <c r="L11" s="22">
        <v>117</v>
      </c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</row>
    <row r="12" ht="31.4" customHeight="1" spans="1:23">
      <c r="A12" s="110" t="s">
        <v>46</v>
      </c>
      <c r="B12" s="104" t="s">
        <v>144</v>
      </c>
      <c r="C12" s="103" t="s">
        <v>145</v>
      </c>
      <c r="D12" s="103" t="s">
        <v>64</v>
      </c>
      <c r="E12" s="103" t="s">
        <v>65</v>
      </c>
      <c r="F12" s="103" t="s">
        <v>150</v>
      </c>
      <c r="G12" s="103" t="s">
        <v>151</v>
      </c>
      <c r="H12" s="22">
        <v>35732</v>
      </c>
      <c r="I12" s="22">
        <v>35732</v>
      </c>
      <c r="J12" s="22">
        <v>8933</v>
      </c>
      <c r="K12" s="22"/>
      <c r="L12" s="22">
        <v>26799</v>
      </c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</row>
    <row r="13" ht="31.4" customHeight="1" spans="1:23">
      <c r="A13" s="110" t="s">
        <v>46</v>
      </c>
      <c r="B13" s="104" t="s">
        <v>144</v>
      </c>
      <c r="C13" s="103" t="s">
        <v>145</v>
      </c>
      <c r="D13" s="103" t="s">
        <v>64</v>
      </c>
      <c r="E13" s="103" t="s">
        <v>65</v>
      </c>
      <c r="F13" s="103" t="s">
        <v>152</v>
      </c>
      <c r="G13" s="103" t="s">
        <v>153</v>
      </c>
      <c r="H13" s="22">
        <v>621216</v>
      </c>
      <c r="I13" s="22">
        <v>621216</v>
      </c>
      <c r="J13" s="22">
        <v>155304</v>
      </c>
      <c r="K13" s="22"/>
      <c r="L13" s="22">
        <v>465912</v>
      </c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</row>
    <row r="14" ht="31.4" customHeight="1" spans="1:23">
      <c r="A14" s="110" t="s">
        <v>46</v>
      </c>
      <c r="B14" s="104" t="s">
        <v>154</v>
      </c>
      <c r="C14" s="103" t="s">
        <v>155</v>
      </c>
      <c r="D14" s="103" t="s">
        <v>74</v>
      </c>
      <c r="E14" s="103" t="s">
        <v>75</v>
      </c>
      <c r="F14" s="103" t="s">
        <v>156</v>
      </c>
      <c r="G14" s="103" t="s">
        <v>157</v>
      </c>
      <c r="H14" s="22">
        <v>150677.12</v>
      </c>
      <c r="I14" s="22">
        <v>150677.12</v>
      </c>
      <c r="J14" s="22">
        <v>37669.28</v>
      </c>
      <c r="K14" s="22"/>
      <c r="L14" s="22">
        <v>113007.84</v>
      </c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</row>
    <row r="15" ht="31.4" customHeight="1" spans="1:23">
      <c r="A15" s="110" t="s">
        <v>46</v>
      </c>
      <c r="B15" s="104" t="s">
        <v>154</v>
      </c>
      <c r="C15" s="103" t="s">
        <v>155</v>
      </c>
      <c r="D15" s="103" t="s">
        <v>78</v>
      </c>
      <c r="E15" s="103" t="s">
        <v>77</v>
      </c>
      <c r="F15" s="103" t="s">
        <v>158</v>
      </c>
      <c r="G15" s="103" t="s">
        <v>159</v>
      </c>
      <c r="H15" s="22">
        <v>7361.46</v>
      </c>
      <c r="I15" s="22">
        <v>7361.46</v>
      </c>
      <c r="J15" s="22">
        <v>1840.37</v>
      </c>
      <c r="K15" s="22"/>
      <c r="L15" s="22">
        <v>5521.09</v>
      </c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</row>
    <row r="16" ht="31.4" customHeight="1" spans="1:23">
      <c r="A16" s="110" t="s">
        <v>46</v>
      </c>
      <c r="B16" s="104" t="s">
        <v>154</v>
      </c>
      <c r="C16" s="103" t="s">
        <v>155</v>
      </c>
      <c r="D16" s="103" t="s">
        <v>83</v>
      </c>
      <c r="E16" s="103" t="s">
        <v>84</v>
      </c>
      <c r="F16" s="103" t="s">
        <v>160</v>
      </c>
      <c r="G16" s="103" t="s">
        <v>161</v>
      </c>
      <c r="H16" s="22">
        <v>101707.06</v>
      </c>
      <c r="I16" s="22">
        <v>101707.06</v>
      </c>
      <c r="J16" s="22">
        <v>25426.77</v>
      </c>
      <c r="K16" s="22"/>
      <c r="L16" s="22">
        <v>76280.29</v>
      </c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</row>
    <row r="17" ht="31.4" customHeight="1" spans="1:23">
      <c r="A17" s="110" t="s">
        <v>46</v>
      </c>
      <c r="B17" s="104" t="s">
        <v>154</v>
      </c>
      <c r="C17" s="103" t="s">
        <v>155</v>
      </c>
      <c r="D17" s="103" t="s">
        <v>85</v>
      </c>
      <c r="E17" s="103" t="s">
        <v>86</v>
      </c>
      <c r="F17" s="103" t="s">
        <v>162</v>
      </c>
      <c r="G17" s="103" t="s">
        <v>163</v>
      </c>
      <c r="H17" s="22">
        <v>62960.65</v>
      </c>
      <c r="I17" s="22">
        <v>62960.65</v>
      </c>
      <c r="J17" s="22">
        <v>15740.16</v>
      </c>
      <c r="K17" s="22"/>
      <c r="L17" s="22">
        <v>47220.49</v>
      </c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</row>
    <row r="18" ht="31.4" customHeight="1" spans="1:23">
      <c r="A18" s="110" t="s">
        <v>46</v>
      </c>
      <c r="B18" s="104" t="s">
        <v>154</v>
      </c>
      <c r="C18" s="103" t="s">
        <v>155</v>
      </c>
      <c r="D18" s="103" t="s">
        <v>87</v>
      </c>
      <c r="E18" s="103" t="s">
        <v>88</v>
      </c>
      <c r="F18" s="103" t="s">
        <v>158</v>
      </c>
      <c r="G18" s="103" t="s">
        <v>159</v>
      </c>
      <c r="H18" s="22">
        <v>5460</v>
      </c>
      <c r="I18" s="22">
        <v>5460</v>
      </c>
      <c r="J18" s="22">
        <v>5460</v>
      </c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</row>
    <row r="19" ht="31.4" customHeight="1" spans="1:23">
      <c r="A19" s="110" t="s">
        <v>46</v>
      </c>
      <c r="B19" s="104" t="s">
        <v>164</v>
      </c>
      <c r="C19" s="103" t="s">
        <v>94</v>
      </c>
      <c r="D19" s="103" t="s">
        <v>93</v>
      </c>
      <c r="E19" s="103" t="s">
        <v>94</v>
      </c>
      <c r="F19" s="103" t="s">
        <v>165</v>
      </c>
      <c r="G19" s="103" t="s">
        <v>94</v>
      </c>
      <c r="H19" s="22">
        <v>80898.73</v>
      </c>
      <c r="I19" s="22">
        <v>80898.73</v>
      </c>
      <c r="J19" s="22">
        <v>20224.68</v>
      </c>
      <c r="K19" s="22"/>
      <c r="L19" s="22">
        <v>60674.05</v>
      </c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</row>
    <row r="20" ht="31.4" customHeight="1" spans="1:23">
      <c r="A20" s="110" t="s">
        <v>46</v>
      </c>
      <c r="B20" s="104" t="s">
        <v>166</v>
      </c>
      <c r="C20" s="103" t="s">
        <v>167</v>
      </c>
      <c r="D20" s="103" t="s">
        <v>64</v>
      </c>
      <c r="E20" s="103" t="s">
        <v>65</v>
      </c>
      <c r="F20" s="103" t="s">
        <v>168</v>
      </c>
      <c r="G20" s="103" t="s">
        <v>169</v>
      </c>
      <c r="H20" s="22">
        <v>23487</v>
      </c>
      <c r="I20" s="22">
        <v>23487</v>
      </c>
      <c r="J20" s="22"/>
      <c r="K20" s="22"/>
      <c r="L20" s="22">
        <v>23487</v>
      </c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</row>
    <row r="21" ht="31.4" customHeight="1" spans="1:23">
      <c r="A21" s="110" t="s">
        <v>46</v>
      </c>
      <c r="B21" s="104" t="s">
        <v>170</v>
      </c>
      <c r="C21" s="103" t="s">
        <v>124</v>
      </c>
      <c r="D21" s="103" t="s">
        <v>64</v>
      </c>
      <c r="E21" s="103" t="s">
        <v>65</v>
      </c>
      <c r="F21" s="103" t="s">
        <v>171</v>
      </c>
      <c r="G21" s="103" t="s">
        <v>124</v>
      </c>
      <c r="H21" s="22">
        <v>1500</v>
      </c>
      <c r="I21" s="22">
        <v>1500</v>
      </c>
      <c r="J21" s="22">
        <v>375</v>
      </c>
      <c r="K21" s="22"/>
      <c r="L21" s="22">
        <v>1125</v>
      </c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</row>
    <row r="22" ht="31.4" customHeight="1" spans="1:23">
      <c r="A22" s="110" t="s">
        <v>46</v>
      </c>
      <c r="B22" s="104" t="s">
        <v>172</v>
      </c>
      <c r="C22" s="103" t="s">
        <v>173</v>
      </c>
      <c r="D22" s="103" t="s">
        <v>64</v>
      </c>
      <c r="E22" s="103" t="s">
        <v>65</v>
      </c>
      <c r="F22" s="103" t="s">
        <v>174</v>
      </c>
      <c r="G22" s="103" t="s">
        <v>173</v>
      </c>
      <c r="H22" s="22">
        <v>21717.76</v>
      </c>
      <c r="I22" s="22">
        <v>21717.76</v>
      </c>
      <c r="J22" s="22">
        <v>5429.44</v>
      </c>
      <c r="K22" s="22"/>
      <c r="L22" s="22">
        <v>16288.32</v>
      </c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</row>
    <row r="23" ht="31.4" customHeight="1" spans="1:23">
      <c r="A23" s="110" t="s">
        <v>46</v>
      </c>
      <c r="B23" s="104" t="s">
        <v>175</v>
      </c>
      <c r="C23" s="103" t="s">
        <v>176</v>
      </c>
      <c r="D23" s="103" t="s">
        <v>64</v>
      </c>
      <c r="E23" s="103" t="s">
        <v>65</v>
      </c>
      <c r="F23" s="103" t="s">
        <v>177</v>
      </c>
      <c r="G23" s="103" t="s">
        <v>178</v>
      </c>
      <c r="H23" s="22">
        <v>9064.07</v>
      </c>
      <c r="I23" s="22">
        <v>9064.07</v>
      </c>
      <c r="J23" s="22"/>
      <c r="K23" s="22"/>
      <c r="L23" s="22">
        <v>9064.07</v>
      </c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</row>
    <row r="24" ht="31.4" customHeight="1" spans="1:23">
      <c r="A24" s="110" t="s">
        <v>46</v>
      </c>
      <c r="B24" s="104" t="s">
        <v>175</v>
      </c>
      <c r="C24" s="103" t="s">
        <v>176</v>
      </c>
      <c r="D24" s="103" t="s">
        <v>64</v>
      </c>
      <c r="E24" s="103" t="s">
        <v>65</v>
      </c>
      <c r="F24" s="103" t="s">
        <v>179</v>
      </c>
      <c r="G24" s="103" t="s">
        <v>180</v>
      </c>
      <c r="H24" s="22">
        <v>1300</v>
      </c>
      <c r="I24" s="22">
        <v>1300</v>
      </c>
      <c r="J24" s="22">
        <v>325</v>
      </c>
      <c r="K24" s="22"/>
      <c r="L24" s="22">
        <v>975</v>
      </c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</row>
    <row r="25" ht="31.4" customHeight="1" spans="1:23">
      <c r="A25" s="110" t="s">
        <v>46</v>
      </c>
      <c r="B25" s="104" t="s">
        <v>175</v>
      </c>
      <c r="C25" s="103" t="s">
        <v>176</v>
      </c>
      <c r="D25" s="103" t="s">
        <v>64</v>
      </c>
      <c r="E25" s="103" t="s">
        <v>65</v>
      </c>
      <c r="F25" s="103" t="s">
        <v>181</v>
      </c>
      <c r="G25" s="103" t="s">
        <v>182</v>
      </c>
      <c r="H25" s="22">
        <v>1300</v>
      </c>
      <c r="I25" s="22">
        <v>1300</v>
      </c>
      <c r="J25" s="22">
        <v>325</v>
      </c>
      <c r="K25" s="22"/>
      <c r="L25" s="22">
        <v>975</v>
      </c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</row>
    <row r="26" ht="31.4" customHeight="1" spans="1:23">
      <c r="A26" s="110" t="s">
        <v>46</v>
      </c>
      <c r="B26" s="104" t="s">
        <v>175</v>
      </c>
      <c r="C26" s="103" t="s">
        <v>176</v>
      </c>
      <c r="D26" s="103" t="s">
        <v>64</v>
      </c>
      <c r="E26" s="103" t="s">
        <v>65</v>
      </c>
      <c r="F26" s="103" t="s">
        <v>183</v>
      </c>
      <c r="G26" s="103" t="s">
        <v>184</v>
      </c>
      <c r="H26" s="22">
        <v>3000</v>
      </c>
      <c r="I26" s="22">
        <v>3000</v>
      </c>
      <c r="J26" s="22">
        <v>750</v>
      </c>
      <c r="K26" s="22"/>
      <c r="L26" s="22">
        <v>2250</v>
      </c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ht="31.4" customHeight="1" spans="1:23">
      <c r="A27" s="110" t="s">
        <v>46</v>
      </c>
      <c r="B27" s="104" t="s">
        <v>175</v>
      </c>
      <c r="C27" s="103" t="s">
        <v>176</v>
      </c>
      <c r="D27" s="103" t="s">
        <v>64</v>
      </c>
      <c r="E27" s="103" t="s">
        <v>65</v>
      </c>
      <c r="F27" s="103" t="s">
        <v>185</v>
      </c>
      <c r="G27" s="103" t="s">
        <v>186</v>
      </c>
      <c r="H27" s="22">
        <v>14550</v>
      </c>
      <c r="I27" s="22">
        <v>14550</v>
      </c>
      <c r="J27" s="22">
        <v>3637.5</v>
      </c>
      <c r="K27" s="22"/>
      <c r="L27" s="22">
        <v>10912.5</v>
      </c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ht="31.4" customHeight="1" spans="1:23">
      <c r="A28" s="110" t="s">
        <v>46</v>
      </c>
      <c r="B28" s="104" t="s">
        <v>175</v>
      </c>
      <c r="C28" s="103" t="s">
        <v>176</v>
      </c>
      <c r="D28" s="103" t="s">
        <v>64</v>
      </c>
      <c r="E28" s="103" t="s">
        <v>65</v>
      </c>
      <c r="F28" s="103" t="s">
        <v>187</v>
      </c>
      <c r="G28" s="103" t="s">
        <v>188</v>
      </c>
      <c r="H28" s="22">
        <v>15000</v>
      </c>
      <c r="I28" s="22">
        <v>15000</v>
      </c>
      <c r="J28" s="22">
        <v>3750</v>
      </c>
      <c r="K28" s="22"/>
      <c r="L28" s="22">
        <v>11250</v>
      </c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ht="31.4" customHeight="1" spans="1:23">
      <c r="A29" s="110" t="s">
        <v>46</v>
      </c>
      <c r="B29" s="104" t="s">
        <v>175</v>
      </c>
      <c r="C29" s="103" t="s">
        <v>176</v>
      </c>
      <c r="D29" s="103" t="s">
        <v>64</v>
      </c>
      <c r="E29" s="103" t="s">
        <v>65</v>
      </c>
      <c r="F29" s="103" t="s">
        <v>189</v>
      </c>
      <c r="G29" s="103" t="s">
        <v>190</v>
      </c>
      <c r="H29" s="22">
        <v>21717.76</v>
      </c>
      <c r="I29" s="22">
        <v>21717.76</v>
      </c>
      <c r="J29" s="22">
        <v>5429.44</v>
      </c>
      <c r="K29" s="22"/>
      <c r="L29" s="22">
        <v>16288.32</v>
      </c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ht="31.4" customHeight="1" spans="1:23">
      <c r="A30" s="110" t="s">
        <v>46</v>
      </c>
      <c r="B30" s="104" t="s">
        <v>175</v>
      </c>
      <c r="C30" s="103" t="s">
        <v>176</v>
      </c>
      <c r="D30" s="103" t="s">
        <v>64</v>
      </c>
      <c r="E30" s="103" t="s">
        <v>65</v>
      </c>
      <c r="F30" s="103" t="s">
        <v>191</v>
      </c>
      <c r="G30" s="103" t="s">
        <v>192</v>
      </c>
      <c r="H30" s="22">
        <v>5800</v>
      </c>
      <c r="I30" s="22">
        <v>5800</v>
      </c>
      <c r="J30" s="22">
        <v>1450</v>
      </c>
      <c r="K30" s="22"/>
      <c r="L30" s="22">
        <v>4350</v>
      </c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ht="31.4" customHeight="1" spans="1:23">
      <c r="A31" s="110" t="s">
        <v>46</v>
      </c>
      <c r="B31" s="104" t="s">
        <v>175</v>
      </c>
      <c r="C31" s="103" t="s">
        <v>176</v>
      </c>
      <c r="D31" s="103" t="s">
        <v>72</v>
      </c>
      <c r="E31" s="103" t="s">
        <v>73</v>
      </c>
      <c r="F31" s="103" t="s">
        <v>191</v>
      </c>
      <c r="G31" s="103" t="s">
        <v>192</v>
      </c>
      <c r="H31" s="22">
        <v>3240</v>
      </c>
      <c r="I31" s="22">
        <v>3240</v>
      </c>
      <c r="J31" s="22">
        <v>810</v>
      </c>
      <c r="K31" s="22"/>
      <c r="L31" s="22">
        <v>2430</v>
      </c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ht="18.75" customHeight="1" spans="1:23">
      <c r="A32" s="29" t="s">
        <v>95</v>
      </c>
      <c r="B32" s="30"/>
      <c r="C32" s="30"/>
      <c r="D32" s="30"/>
      <c r="E32" s="30"/>
      <c r="F32" s="30"/>
      <c r="G32" s="31"/>
      <c r="H32" s="22">
        <v>1616629.61</v>
      </c>
      <c r="I32" s="22">
        <v>1616629.61</v>
      </c>
      <c r="J32" s="22">
        <v>400114.64</v>
      </c>
      <c r="K32" s="22"/>
      <c r="L32" s="22">
        <v>1216514.97</v>
      </c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</row>
  </sheetData>
  <mergeCells count="30">
    <mergeCell ref="A2:W2"/>
    <mergeCell ref="A3:G3"/>
    <mergeCell ref="H4:W4"/>
    <mergeCell ref="I5:M5"/>
    <mergeCell ref="N5:P5"/>
    <mergeCell ref="R5:W5"/>
    <mergeCell ref="A32:G32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6"/>
  <sheetViews>
    <sheetView showZeros="0" tabSelected="1" topLeftCell="A3" workbookViewId="0">
      <selection activeCell="A1" sqref="A1"/>
    </sheetView>
  </sheetViews>
  <sheetFormatPr defaultColWidth="9.14545454545454" defaultRowHeight="14.25" customHeight="1"/>
  <cols>
    <col min="1" max="1" width="14.5727272727273" customWidth="1"/>
    <col min="2" max="2" width="21.0363636363636" customWidth="1"/>
    <col min="3" max="3" width="31.3181818181818" customWidth="1"/>
    <col min="4" max="4" width="23.8545454545455" customWidth="1"/>
    <col min="5" max="5" width="15.6" customWidth="1"/>
    <col min="6" max="6" width="19.7454545454545" customWidth="1"/>
    <col min="7" max="7" width="14.8818181818182" customWidth="1"/>
    <col min="8" max="8" width="19.7454545454545" customWidth="1"/>
    <col min="9" max="16" width="14.1727272727273" customWidth="1"/>
    <col min="17" max="17" width="13.6" customWidth="1"/>
    <col min="18" max="23" width="15.1727272727273" customWidth="1"/>
  </cols>
  <sheetData>
    <row r="1" ht="13.5" customHeight="1" spans="5:23">
      <c r="E1" s="1"/>
      <c r="F1" s="1"/>
      <c r="G1" s="1"/>
      <c r="H1" s="1"/>
      <c r="U1" s="108"/>
      <c r="W1" s="51" t="s">
        <v>193</v>
      </c>
    </row>
    <row r="2" ht="27.75" customHeight="1" spans="1:23">
      <c r="A2" s="26" t="s">
        <v>194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</row>
    <row r="3" ht="13.5" customHeight="1" spans="1:23">
      <c r="A3" s="4" t="str">
        <f t="shared" ref="A3:B3" si="0">"单位名称："&amp;"云南省少数民族科普工作队"</f>
        <v>单位名称：云南省少数民族科普工作队</v>
      </c>
      <c r="B3" s="102" t="str">
        <f t="shared" si="0"/>
        <v>单位名称：云南省少数民族科普工作队</v>
      </c>
      <c r="C3" s="102"/>
      <c r="D3" s="102"/>
      <c r="E3" s="102"/>
      <c r="F3" s="102"/>
      <c r="G3" s="102"/>
      <c r="H3" s="102"/>
      <c r="I3" s="102"/>
      <c r="J3" s="6"/>
      <c r="K3" s="6"/>
      <c r="L3" s="6"/>
      <c r="M3" s="6"/>
      <c r="N3" s="6"/>
      <c r="O3" s="6"/>
      <c r="P3" s="6"/>
      <c r="Q3" s="6"/>
      <c r="U3" s="108"/>
      <c r="W3" s="98" t="s">
        <v>120</v>
      </c>
    </row>
    <row r="4" ht="21.75" customHeight="1" spans="1:23">
      <c r="A4" s="8" t="s">
        <v>195</v>
      </c>
      <c r="B4" s="8" t="s">
        <v>130</v>
      </c>
      <c r="C4" s="8" t="s">
        <v>131</v>
      </c>
      <c r="D4" s="8" t="s">
        <v>196</v>
      </c>
      <c r="E4" s="9" t="s">
        <v>132</v>
      </c>
      <c r="F4" s="9" t="s">
        <v>133</v>
      </c>
      <c r="G4" s="9" t="s">
        <v>134</v>
      </c>
      <c r="H4" s="9" t="s">
        <v>135</v>
      </c>
      <c r="I4" s="58" t="s">
        <v>31</v>
      </c>
      <c r="J4" s="58" t="s">
        <v>197</v>
      </c>
      <c r="K4" s="58"/>
      <c r="L4" s="58"/>
      <c r="M4" s="58"/>
      <c r="N4" s="105" t="s">
        <v>137</v>
      </c>
      <c r="O4" s="105"/>
      <c r="P4" s="105"/>
      <c r="Q4" s="9" t="s">
        <v>37</v>
      </c>
      <c r="R4" s="10" t="s">
        <v>52</v>
      </c>
      <c r="S4" s="11"/>
      <c r="T4" s="11"/>
      <c r="U4" s="11"/>
      <c r="V4" s="11"/>
      <c r="W4" s="12"/>
    </row>
    <row r="5" ht="21.75" customHeight="1" spans="1:23">
      <c r="A5" s="13"/>
      <c r="B5" s="13"/>
      <c r="C5" s="13"/>
      <c r="D5" s="13"/>
      <c r="E5" s="14"/>
      <c r="F5" s="14"/>
      <c r="G5" s="14"/>
      <c r="H5" s="14"/>
      <c r="I5" s="58"/>
      <c r="J5" s="43" t="s">
        <v>34</v>
      </c>
      <c r="K5" s="43"/>
      <c r="L5" s="43" t="s">
        <v>35</v>
      </c>
      <c r="M5" s="43" t="s">
        <v>36</v>
      </c>
      <c r="N5" s="106" t="s">
        <v>34</v>
      </c>
      <c r="O5" s="106" t="s">
        <v>35</v>
      </c>
      <c r="P5" s="106" t="s">
        <v>36</v>
      </c>
      <c r="Q5" s="14"/>
      <c r="R5" s="9" t="s">
        <v>33</v>
      </c>
      <c r="S5" s="9" t="s">
        <v>44</v>
      </c>
      <c r="T5" s="9" t="s">
        <v>143</v>
      </c>
      <c r="U5" s="9" t="s">
        <v>40</v>
      </c>
      <c r="V5" s="9" t="s">
        <v>41</v>
      </c>
      <c r="W5" s="9" t="s">
        <v>42</v>
      </c>
    </row>
    <row r="6" ht="40.5" customHeight="1" spans="1:23">
      <c r="A6" s="16"/>
      <c r="B6" s="16"/>
      <c r="C6" s="16"/>
      <c r="D6" s="16"/>
      <c r="E6" s="17"/>
      <c r="F6" s="17"/>
      <c r="G6" s="17"/>
      <c r="H6" s="17"/>
      <c r="I6" s="58"/>
      <c r="J6" s="43" t="s">
        <v>33</v>
      </c>
      <c r="K6" s="43" t="s">
        <v>198</v>
      </c>
      <c r="L6" s="43"/>
      <c r="M6" s="43"/>
      <c r="N6" s="17"/>
      <c r="O6" s="17"/>
      <c r="P6" s="17"/>
      <c r="Q6" s="17"/>
      <c r="R6" s="17"/>
      <c r="S6" s="17"/>
      <c r="T6" s="17"/>
      <c r="U6" s="18"/>
      <c r="V6" s="17"/>
      <c r="W6" s="17"/>
    </row>
    <row r="7" ht="15" customHeight="1" spans="1:23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19">
        <v>10</v>
      </c>
      <c r="K7" s="19">
        <v>11</v>
      </c>
      <c r="L7" s="19">
        <v>12</v>
      </c>
      <c r="M7" s="19">
        <v>13</v>
      </c>
      <c r="N7" s="19">
        <v>14</v>
      </c>
      <c r="O7" s="19">
        <v>15</v>
      </c>
      <c r="P7" s="19">
        <v>16</v>
      </c>
      <c r="Q7" s="19">
        <v>17</v>
      </c>
      <c r="R7" s="19">
        <v>18</v>
      </c>
      <c r="S7" s="19">
        <v>19</v>
      </c>
      <c r="T7" s="19">
        <v>20</v>
      </c>
      <c r="U7" s="19">
        <v>21</v>
      </c>
      <c r="V7" s="19">
        <v>22</v>
      </c>
      <c r="W7" s="19">
        <v>23</v>
      </c>
    </row>
    <row r="8" ht="32.9" customHeight="1" spans="1:23">
      <c r="A8" s="103"/>
      <c r="B8" s="104"/>
      <c r="C8" s="103" t="s">
        <v>199</v>
      </c>
      <c r="D8" s="103"/>
      <c r="E8" s="103"/>
      <c r="F8" s="103"/>
      <c r="G8" s="103"/>
      <c r="H8" s="103"/>
      <c r="I8" s="107">
        <v>630000</v>
      </c>
      <c r="J8" s="107">
        <v>630000</v>
      </c>
      <c r="K8" s="107">
        <v>630000</v>
      </c>
      <c r="L8" s="107"/>
      <c r="M8" s="107"/>
      <c r="N8" s="107"/>
      <c r="O8" s="107"/>
      <c r="P8" s="107"/>
      <c r="Q8" s="107"/>
      <c r="R8" s="107"/>
      <c r="S8" s="107"/>
      <c r="T8" s="107"/>
      <c r="U8" s="86"/>
      <c r="V8" s="107"/>
      <c r="W8" s="107"/>
    </row>
    <row r="9" ht="32.9" customHeight="1" spans="1:23">
      <c r="A9" s="103" t="s">
        <v>200</v>
      </c>
      <c r="B9" s="104" t="s">
        <v>201</v>
      </c>
      <c r="C9" s="103" t="s">
        <v>199</v>
      </c>
      <c r="D9" s="103" t="s">
        <v>46</v>
      </c>
      <c r="E9" s="103" t="s">
        <v>66</v>
      </c>
      <c r="F9" s="103" t="s">
        <v>67</v>
      </c>
      <c r="G9" s="103" t="s">
        <v>202</v>
      </c>
      <c r="H9" s="103" t="s">
        <v>203</v>
      </c>
      <c r="I9" s="107">
        <v>220000</v>
      </c>
      <c r="J9" s="107">
        <v>220000</v>
      </c>
      <c r="K9" s="107">
        <v>220000</v>
      </c>
      <c r="L9" s="107"/>
      <c r="M9" s="107"/>
      <c r="N9" s="107"/>
      <c r="O9" s="107"/>
      <c r="P9" s="107"/>
      <c r="Q9" s="107"/>
      <c r="R9" s="107"/>
      <c r="S9" s="107"/>
      <c r="T9" s="107"/>
      <c r="U9" s="86"/>
      <c r="V9" s="107"/>
      <c r="W9" s="107"/>
    </row>
    <row r="10" ht="32.9" customHeight="1" spans="1:23">
      <c r="A10" s="103" t="s">
        <v>200</v>
      </c>
      <c r="B10" s="104" t="s">
        <v>201</v>
      </c>
      <c r="C10" s="103" t="s">
        <v>199</v>
      </c>
      <c r="D10" s="103" t="s">
        <v>46</v>
      </c>
      <c r="E10" s="103" t="s">
        <v>66</v>
      </c>
      <c r="F10" s="103" t="s">
        <v>67</v>
      </c>
      <c r="G10" s="103" t="s">
        <v>183</v>
      </c>
      <c r="H10" s="103" t="s">
        <v>184</v>
      </c>
      <c r="I10" s="107">
        <v>4200</v>
      </c>
      <c r="J10" s="107">
        <v>4200</v>
      </c>
      <c r="K10" s="107">
        <v>4200</v>
      </c>
      <c r="L10" s="107"/>
      <c r="M10" s="107"/>
      <c r="N10" s="107"/>
      <c r="O10" s="107"/>
      <c r="P10" s="107"/>
      <c r="Q10" s="107"/>
      <c r="R10" s="107"/>
      <c r="S10" s="107"/>
      <c r="T10" s="107"/>
      <c r="U10" s="86"/>
      <c r="V10" s="107"/>
      <c r="W10" s="107"/>
    </row>
    <row r="11" ht="32.9" customHeight="1" spans="1:23">
      <c r="A11" s="103" t="s">
        <v>200</v>
      </c>
      <c r="B11" s="104" t="s">
        <v>201</v>
      </c>
      <c r="C11" s="103" t="s">
        <v>199</v>
      </c>
      <c r="D11" s="103" t="s">
        <v>46</v>
      </c>
      <c r="E11" s="103" t="s">
        <v>66</v>
      </c>
      <c r="F11" s="103" t="s">
        <v>67</v>
      </c>
      <c r="G11" s="103" t="s">
        <v>187</v>
      </c>
      <c r="H11" s="103" t="s">
        <v>188</v>
      </c>
      <c r="I11" s="107">
        <v>111750</v>
      </c>
      <c r="J11" s="107">
        <v>111750</v>
      </c>
      <c r="K11" s="107">
        <v>111750</v>
      </c>
      <c r="L11" s="107"/>
      <c r="M11" s="107"/>
      <c r="N11" s="107"/>
      <c r="O11" s="107"/>
      <c r="P11" s="107"/>
      <c r="Q11" s="107"/>
      <c r="R11" s="107"/>
      <c r="S11" s="107"/>
      <c r="T11" s="107"/>
      <c r="U11" s="86"/>
      <c r="V11" s="107"/>
      <c r="W11" s="107"/>
    </row>
    <row r="12" ht="32.9" customHeight="1" spans="1:23">
      <c r="A12" s="103" t="s">
        <v>200</v>
      </c>
      <c r="B12" s="104" t="s">
        <v>201</v>
      </c>
      <c r="C12" s="103" t="s">
        <v>199</v>
      </c>
      <c r="D12" s="103" t="s">
        <v>46</v>
      </c>
      <c r="E12" s="103" t="s">
        <v>66</v>
      </c>
      <c r="F12" s="103" t="s">
        <v>67</v>
      </c>
      <c r="G12" s="103" t="s">
        <v>204</v>
      </c>
      <c r="H12" s="103" t="s">
        <v>205</v>
      </c>
      <c r="I12" s="107">
        <v>5000</v>
      </c>
      <c r="J12" s="107">
        <v>5000</v>
      </c>
      <c r="K12" s="107">
        <v>5000</v>
      </c>
      <c r="L12" s="107"/>
      <c r="M12" s="107"/>
      <c r="N12" s="107"/>
      <c r="O12" s="107"/>
      <c r="P12" s="107"/>
      <c r="Q12" s="107"/>
      <c r="R12" s="107"/>
      <c r="S12" s="107"/>
      <c r="T12" s="107"/>
      <c r="U12" s="86"/>
      <c r="V12" s="107"/>
      <c r="W12" s="107"/>
    </row>
    <row r="13" ht="32.9" customHeight="1" spans="1:23">
      <c r="A13" s="103" t="s">
        <v>200</v>
      </c>
      <c r="B13" s="104" t="s">
        <v>201</v>
      </c>
      <c r="C13" s="103" t="s">
        <v>199</v>
      </c>
      <c r="D13" s="103" t="s">
        <v>46</v>
      </c>
      <c r="E13" s="103" t="s">
        <v>66</v>
      </c>
      <c r="F13" s="103" t="s">
        <v>67</v>
      </c>
      <c r="G13" s="103" t="s">
        <v>206</v>
      </c>
      <c r="H13" s="103" t="s">
        <v>207</v>
      </c>
      <c r="I13" s="107">
        <v>74250</v>
      </c>
      <c r="J13" s="107">
        <v>74250</v>
      </c>
      <c r="K13" s="107">
        <v>74250</v>
      </c>
      <c r="L13" s="107"/>
      <c r="M13" s="107"/>
      <c r="N13" s="107"/>
      <c r="O13" s="107"/>
      <c r="P13" s="107"/>
      <c r="Q13" s="107"/>
      <c r="R13" s="107"/>
      <c r="S13" s="107"/>
      <c r="T13" s="107"/>
      <c r="U13" s="86"/>
      <c r="V13" s="107"/>
      <c r="W13" s="107"/>
    </row>
    <row r="14" ht="32.9" customHeight="1" spans="1:23">
      <c r="A14" s="103" t="s">
        <v>200</v>
      </c>
      <c r="B14" s="104" t="s">
        <v>201</v>
      </c>
      <c r="C14" s="103" t="s">
        <v>199</v>
      </c>
      <c r="D14" s="103" t="s">
        <v>46</v>
      </c>
      <c r="E14" s="103" t="s">
        <v>66</v>
      </c>
      <c r="F14" s="103" t="s">
        <v>67</v>
      </c>
      <c r="G14" s="103" t="s">
        <v>208</v>
      </c>
      <c r="H14" s="103" t="s">
        <v>209</v>
      </c>
      <c r="I14" s="107">
        <v>14800</v>
      </c>
      <c r="J14" s="107">
        <v>14800</v>
      </c>
      <c r="K14" s="107">
        <v>14800</v>
      </c>
      <c r="L14" s="107"/>
      <c r="M14" s="107"/>
      <c r="N14" s="107"/>
      <c r="O14" s="107"/>
      <c r="P14" s="107"/>
      <c r="Q14" s="107"/>
      <c r="R14" s="107"/>
      <c r="S14" s="107"/>
      <c r="T14" s="107"/>
      <c r="U14" s="86"/>
      <c r="V14" s="107"/>
      <c r="W14" s="107"/>
    </row>
    <row r="15" ht="32.9" customHeight="1" spans="1:23">
      <c r="A15" s="103" t="s">
        <v>200</v>
      </c>
      <c r="B15" s="104" t="s">
        <v>201</v>
      </c>
      <c r="C15" s="103" t="s">
        <v>199</v>
      </c>
      <c r="D15" s="103" t="s">
        <v>46</v>
      </c>
      <c r="E15" s="103" t="s">
        <v>66</v>
      </c>
      <c r="F15" s="103" t="s">
        <v>67</v>
      </c>
      <c r="G15" s="103" t="s">
        <v>210</v>
      </c>
      <c r="H15" s="103" t="s">
        <v>211</v>
      </c>
      <c r="I15" s="107">
        <v>200000</v>
      </c>
      <c r="J15" s="107">
        <v>200000</v>
      </c>
      <c r="K15" s="107">
        <v>200000</v>
      </c>
      <c r="L15" s="107"/>
      <c r="M15" s="107"/>
      <c r="N15" s="107"/>
      <c r="O15" s="107"/>
      <c r="P15" s="107"/>
      <c r="Q15" s="107"/>
      <c r="R15" s="107"/>
      <c r="S15" s="107"/>
      <c r="T15" s="107"/>
      <c r="U15" s="86"/>
      <c r="V15" s="107"/>
      <c r="W15" s="107"/>
    </row>
    <row r="16" ht="18.75" customHeight="1" spans="1:23">
      <c r="A16" s="29" t="s">
        <v>95</v>
      </c>
      <c r="B16" s="30"/>
      <c r="C16" s="30"/>
      <c r="D16" s="30"/>
      <c r="E16" s="30"/>
      <c r="F16" s="30"/>
      <c r="G16" s="30"/>
      <c r="H16" s="31"/>
      <c r="I16" s="107">
        <v>630000</v>
      </c>
      <c r="J16" s="107">
        <v>630000</v>
      </c>
      <c r="K16" s="107">
        <v>630000</v>
      </c>
      <c r="L16" s="107"/>
      <c r="M16" s="107"/>
      <c r="N16" s="107"/>
      <c r="O16" s="107"/>
      <c r="P16" s="107"/>
      <c r="Q16" s="107"/>
      <c r="R16" s="107"/>
      <c r="S16" s="107"/>
      <c r="T16" s="107"/>
      <c r="U16" s="86"/>
      <c r="V16" s="107"/>
      <c r="W16" s="107"/>
    </row>
  </sheetData>
  <mergeCells count="28">
    <mergeCell ref="A2:W2"/>
    <mergeCell ref="A3:I3"/>
    <mergeCell ref="J4:M4"/>
    <mergeCell ref="N4:P4"/>
    <mergeCell ref="R4:W4"/>
    <mergeCell ref="J5:K5"/>
    <mergeCell ref="A16:H16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13"/>
  <sheetViews>
    <sheetView showZeros="0" topLeftCell="B7" workbookViewId="0">
      <selection activeCell="C11" sqref="$A11:$XFD11"/>
    </sheetView>
  </sheetViews>
  <sheetFormatPr defaultColWidth="9.14545454545454" defaultRowHeight="12" customHeight="1"/>
  <cols>
    <col min="1" max="1" width="34.2818181818182" customWidth="1"/>
    <col min="2" max="2" width="29" customWidth="1"/>
    <col min="3" max="3" width="17.1727272727273" customWidth="1"/>
    <col min="4" max="4" width="21.0363636363636" customWidth="1"/>
    <col min="5" max="5" width="23.5727272727273" customWidth="1"/>
    <col min="6" max="6" width="11.2818181818182" customWidth="1"/>
    <col min="7" max="7" width="10.3181818181818" customWidth="1"/>
    <col min="8" max="8" width="9.31818181818182" customWidth="1"/>
    <col min="9" max="9" width="13.4272727272727" customWidth="1"/>
    <col min="10" max="10" width="27.4545454545455" customWidth="1"/>
  </cols>
  <sheetData>
    <row r="1" customHeight="1" spans="10:10">
      <c r="J1" s="50" t="s">
        <v>212</v>
      </c>
    </row>
    <row r="2" ht="28.5" customHeight="1" spans="1:10">
      <c r="A2" s="41" t="s">
        <v>213</v>
      </c>
      <c r="B2" s="26"/>
      <c r="C2" s="26"/>
      <c r="D2" s="26"/>
      <c r="E2" s="26"/>
      <c r="F2" s="42"/>
      <c r="G2" s="26"/>
      <c r="H2" s="42"/>
      <c r="I2" s="42"/>
      <c r="J2" s="26"/>
    </row>
    <row r="3" ht="15" customHeight="1" spans="1:1">
      <c r="A3" s="4" t="str">
        <f>"单位名称："&amp;"云南省少数民族科普工作队"</f>
        <v>单位名称：云南省少数民族科普工作队</v>
      </c>
    </row>
    <row r="4" ht="14.25" customHeight="1" spans="1:10">
      <c r="A4" s="43" t="s">
        <v>214</v>
      </c>
      <c r="B4" s="43" t="s">
        <v>215</v>
      </c>
      <c r="C4" s="43" t="s">
        <v>216</v>
      </c>
      <c r="D4" s="43" t="s">
        <v>217</v>
      </c>
      <c r="E4" s="43" t="s">
        <v>218</v>
      </c>
      <c r="F4" s="44" t="s">
        <v>219</v>
      </c>
      <c r="G4" s="43" t="s">
        <v>220</v>
      </c>
      <c r="H4" s="44" t="s">
        <v>221</v>
      </c>
      <c r="I4" s="44" t="s">
        <v>222</v>
      </c>
      <c r="J4" s="43" t="s">
        <v>223</v>
      </c>
    </row>
    <row r="5" ht="14.25" customHeight="1" spans="1:10">
      <c r="A5" s="43">
        <v>1</v>
      </c>
      <c r="B5" s="43">
        <v>2</v>
      </c>
      <c r="C5" s="43">
        <v>3</v>
      </c>
      <c r="D5" s="43">
        <v>4</v>
      </c>
      <c r="E5" s="43">
        <v>5</v>
      </c>
      <c r="F5" s="44">
        <v>6</v>
      </c>
      <c r="G5" s="43">
        <v>7</v>
      </c>
      <c r="H5" s="44">
        <v>8</v>
      </c>
      <c r="I5" s="44">
        <v>9</v>
      </c>
      <c r="J5" s="43">
        <v>10</v>
      </c>
    </row>
    <row r="6" ht="15" customHeight="1" spans="1:10">
      <c r="A6" s="45" t="s">
        <v>46</v>
      </c>
      <c r="B6" s="46"/>
      <c r="C6" s="46"/>
      <c r="D6" s="46"/>
      <c r="E6" s="47"/>
      <c r="F6" s="48"/>
      <c r="G6" s="47"/>
      <c r="H6" s="48"/>
      <c r="I6" s="48"/>
      <c r="J6" s="47"/>
    </row>
    <row r="7" ht="33.75" customHeight="1" spans="1:10">
      <c r="A7" s="101" t="s">
        <v>199</v>
      </c>
      <c r="B7" s="49" t="s">
        <v>224</v>
      </c>
      <c r="C7" s="49" t="s">
        <v>225</v>
      </c>
      <c r="D7" s="49" t="s">
        <v>226</v>
      </c>
      <c r="E7" s="45" t="s">
        <v>227</v>
      </c>
      <c r="F7" s="49" t="s">
        <v>228</v>
      </c>
      <c r="G7" s="45" t="s">
        <v>229</v>
      </c>
      <c r="H7" s="49" t="s">
        <v>230</v>
      </c>
      <c r="I7" s="49" t="s">
        <v>231</v>
      </c>
      <c r="J7" s="45" t="s">
        <v>232</v>
      </c>
    </row>
    <row r="8" ht="59" customHeight="1" spans="1:10">
      <c r="A8" s="101" t="s">
        <v>199</v>
      </c>
      <c r="B8" s="49" t="s">
        <v>224</v>
      </c>
      <c r="C8" s="49" t="s">
        <v>225</v>
      </c>
      <c r="D8" s="49" t="s">
        <v>233</v>
      </c>
      <c r="E8" s="45" t="s">
        <v>234</v>
      </c>
      <c r="F8" s="49" t="s">
        <v>228</v>
      </c>
      <c r="G8" s="45" t="s">
        <v>235</v>
      </c>
      <c r="H8" s="49" t="s">
        <v>236</v>
      </c>
      <c r="I8" s="49" t="s">
        <v>231</v>
      </c>
      <c r="J8" s="45" t="s">
        <v>237</v>
      </c>
    </row>
    <row r="9" ht="59" customHeight="1" spans="1:10">
      <c r="A9" s="101" t="s">
        <v>199</v>
      </c>
      <c r="B9" s="49" t="s">
        <v>224</v>
      </c>
      <c r="C9" s="49" t="s">
        <v>225</v>
      </c>
      <c r="D9" s="49" t="s">
        <v>238</v>
      </c>
      <c r="E9" s="45" t="s">
        <v>239</v>
      </c>
      <c r="F9" s="49" t="s">
        <v>240</v>
      </c>
      <c r="G9" s="45" t="s">
        <v>241</v>
      </c>
      <c r="H9" s="49" t="s">
        <v>236</v>
      </c>
      <c r="I9" s="49" t="s">
        <v>231</v>
      </c>
      <c r="J9" s="45" t="s">
        <v>242</v>
      </c>
    </row>
    <row r="10" ht="59" customHeight="1" spans="1:10">
      <c r="A10" s="101" t="s">
        <v>199</v>
      </c>
      <c r="B10" s="49" t="s">
        <v>224</v>
      </c>
      <c r="C10" s="49" t="s">
        <v>225</v>
      </c>
      <c r="D10" s="49" t="s">
        <v>243</v>
      </c>
      <c r="E10" s="45" t="s">
        <v>244</v>
      </c>
      <c r="F10" s="49" t="s">
        <v>245</v>
      </c>
      <c r="G10" s="45" t="s">
        <v>246</v>
      </c>
      <c r="H10" s="49" t="s">
        <v>247</v>
      </c>
      <c r="I10" s="49" t="s">
        <v>248</v>
      </c>
      <c r="J10" s="45" t="s">
        <v>249</v>
      </c>
    </row>
    <row r="11" ht="46" customHeight="1" spans="1:10">
      <c r="A11" s="101" t="s">
        <v>199</v>
      </c>
      <c r="B11" s="49" t="s">
        <v>224</v>
      </c>
      <c r="C11" s="49" t="s">
        <v>250</v>
      </c>
      <c r="D11" s="49" t="s">
        <v>251</v>
      </c>
      <c r="E11" s="45" t="s">
        <v>252</v>
      </c>
      <c r="F11" s="49" t="s">
        <v>240</v>
      </c>
      <c r="G11" s="45" t="s">
        <v>241</v>
      </c>
      <c r="H11" s="49" t="s">
        <v>236</v>
      </c>
      <c r="I11" s="49" t="s">
        <v>231</v>
      </c>
      <c r="J11" s="45" t="s">
        <v>253</v>
      </c>
    </row>
    <row r="12" ht="33.75" customHeight="1" spans="1:10">
      <c r="A12" s="101" t="s">
        <v>199</v>
      </c>
      <c r="B12" s="49" t="s">
        <v>224</v>
      </c>
      <c r="C12" s="49" t="s">
        <v>250</v>
      </c>
      <c r="D12" s="49" t="s">
        <v>251</v>
      </c>
      <c r="E12" s="45" t="s">
        <v>254</v>
      </c>
      <c r="F12" s="49" t="s">
        <v>228</v>
      </c>
      <c r="G12" s="45" t="s">
        <v>255</v>
      </c>
      <c r="H12" s="49" t="s">
        <v>256</v>
      </c>
      <c r="I12" s="49" t="s">
        <v>231</v>
      </c>
      <c r="J12" s="45" t="s">
        <v>257</v>
      </c>
    </row>
    <row r="13" ht="33.75" customHeight="1" spans="1:10">
      <c r="A13" s="101" t="s">
        <v>199</v>
      </c>
      <c r="B13" s="49" t="s">
        <v>224</v>
      </c>
      <c r="C13" s="49" t="s">
        <v>258</v>
      </c>
      <c r="D13" s="49" t="s">
        <v>259</v>
      </c>
      <c r="E13" s="45" t="s">
        <v>259</v>
      </c>
      <c r="F13" s="49" t="s">
        <v>228</v>
      </c>
      <c r="G13" s="45" t="s">
        <v>235</v>
      </c>
      <c r="H13" s="49" t="s">
        <v>236</v>
      </c>
      <c r="I13" s="49" t="s">
        <v>248</v>
      </c>
      <c r="J13" s="45" t="s">
        <v>260</v>
      </c>
    </row>
  </sheetData>
  <mergeCells count="4">
    <mergeCell ref="A2:J2"/>
    <mergeCell ref="A3:H3"/>
    <mergeCell ref="A7:A13"/>
    <mergeCell ref="B7:B13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省对下转移支付预算表09-1</vt:lpstr>
      <vt:lpstr>省对下转移支付绩效目标表09-2</vt:lpstr>
      <vt:lpstr>新增资产配置表10</vt:lpstr>
      <vt:lpstr>中央转移支付补助项目支出预算表11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李丽</cp:lastModifiedBy>
  <dcterms:created xsi:type="dcterms:W3CDTF">2025-01-26T08:21:00Z</dcterms:created>
  <dcterms:modified xsi:type="dcterms:W3CDTF">2025-02-07T02:34:20Z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3CECD765184A43FCB7A36447FE247657_12</vt:lpwstr>
  </property>
</Properties>
</file>