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mc:AlternateContent xmlns:mc="http://schemas.openxmlformats.org/markup-compatibility/2006">
    <mc:Choice Requires="x15">
      <x15ac:absPath xmlns:x15ac="http://schemas.microsoft.com/office/spreadsheetml/2010/11/ac" url="C:\Users\HP\Desktop\预决算公开\2025年预算公开（学会服务中心）\"/>
    </mc:Choice>
  </mc:AlternateContent>
  <xr:revisionPtr revIDLastSave="0" documentId="13_ncr:1_{D129FE4A-ACE3-4E8C-A419-BB0248BBEC81}" xr6:coauthVersionLast="36" xr6:coauthVersionMax="36" xr10:uidLastSave="{00000000-0000-0000-0000-000000000000}"/>
  <bookViews>
    <workbookView xWindow="0" yWindow="0" windowWidth="28800" windowHeight="11355" firstSheet="12" activeTab="15" xr2:uid="{00000000-000D-0000-FFFF-FFFF00000000}"/>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79021"/>
</workbook>
</file>

<file path=xl/calcChain.xml><?xml version="1.0" encoding="utf-8"?>
<calcChain xmlns="http://schemas.openxmlformats.org/spreadsheetml/2006/main">
  <c r="A3" i="17" l="1"/>
  <c r="A3" i="16"/>
  <c r="A3" i="15"/>
  <c r="A3" i="14"/>
  <c r="A3" i="13"/>
  <c r="A3" i="12"/>
  <c r="A3" i="11"/>
  <c r="A3" i="10"/>
  <c r="A3" i="9"/>
  <c r="B3" i="8"/>
  <c r="A3" i="8"/>
  <c r="A3" i="7"/>
  <c r="A3" i="6"/>
  <c r="A3" i="5"/>
  <c r="C11" i="4"/>
  <c r="C10" i="4"/>
  <c r="C9" i="4"/>
  <c r="C8" i="4"/>
  <c r="A3" i="4"/>
  <c r="A3" i="3"/>
  <c r="A3" i="2"/>
  <c r="C10" i="1"/>
  <c r="C9" i="1"/>
  <c r="C8" i="1"/>
  <c r="C7" i="1"/>
  <c r="A3" i="1"/>
</calcChain>
</file>

<file path=xl/sharedStrings.xml><?xml version="1.0" encoding="utf-8"?>
<sst xmlns="http://schemas.openxmlformats.org/spreadsheetml/2006/main" count="789" uniqueCount="346">
  <si>
    <t>预算01-1表</t>
  </si>
  <si>
    <t>2025年部门财务收支预算总表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</si>
  <si>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</si>
  <si>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</si>
  <si>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</si>
  <si>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</si>
  <si>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</si>
  <si>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</si>
  <si>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</si>
  <si>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</si>
  <si>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</si>
  <si>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</si>
  <si>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</si>
  <si>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</si>
  <si>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</si>
  <si>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</si>
  <si>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</si>
  <si>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</si>
  <si>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</si>
  <si>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</si>
  <si>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</si>
  <si>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</si>
  <si>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</si>
  <si>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</si>
  <si>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</si>
  <si>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</si>
  <si>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</si>
  <si>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</si>
  <si>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2025年部门收入预算表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</si>
  <si>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</si>
  <si>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</si>
  <si>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</si>
  <si>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</si>
  <si>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</si>
  <si>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</si>
  <si>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</si>
  <si>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</si>
  <si>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</si>
  <si>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</si>
  <si>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</si>
  <si>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</si>
  <si>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</si>
  <si>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</si>
  <si>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</si>
  <si>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</si>
  <si>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213005</t>
  </si>
  <si>
    <t>云南省科协学会发展与学术交流服务中心</t>
  </si>
  <si>
    <t>预算01-3表</t>
  </si>
  <si>
    <t>2025年部门支出预算表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</si>
  <si>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</si>
  <si>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</si>
  <si>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</si>
  <si>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</si>
  <si>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</si>
  <si>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</si>
  <si>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</si>
  <si>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</si>
  <si>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</si>
  <si>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</si>
  <si>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</si>
  <si>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206</t>
  </si>
  <si>
    <t>科学技术支出</t>
  </si>
  <si>
    <t>20607</t>
  </si>
  <si>
    <t>科学技术普及</t>
  </si>
  <si>
    <t>2060701</t>
  </si>
  <si>
    <t>机构运行</t>
  </si>
  <si>
    <t>2060702</t>
  </si>
  <si>
    <t>科普活动</t>
  </si>
  <si>
    <t>2060704</t>
  </si>
  <si>
    <t>学术交流活动</t>
  </si>
  <si>
    <t>208</t>
  </si>
  <si>
    <t>社会保障和就业支出</t>
  </si>
  <si>
    <t>20805</t>
  </si>
  <si>
    <t>行政事业单位养老支出</t>
  </si>
  <si>
    <t>2080502</t>
  </si>
  <si>
    <t>事业单位离退休</t>
  </si>
  <si>
    <t>2080505</t>
  </si>
  <si>
    <t>机关事业单位基本养老保险缴费支出</t>
  </si>
  <si>
    <t>20899</t>
  </si>
  <si>
    <t>其他社会保障和就业支出</t>
  </si>
  <si>
    <t>2089999</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</si>
  <si>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</si>
  <si>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</si>
  <si>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</si>
  <si>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</si>
  <si>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</si>
  <si>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</si>
  <si>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</si>
  <si>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</si>
  <si>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</si>
  <si>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</si>
  <si>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</si>
  <si>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</si>
  <si>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</si>
  <si>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</si>
  <si>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</si>
  <si>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</si>
  <si>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</si>
  <si>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</si>
  <si>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2025年部门财政拨款收支预算总表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</si>
  <si>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</si>
  <si>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</si>
  <si>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</si>
  <si>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</si>
  <si>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</si>
  <si>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</si>
  <si>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</si>
  <si>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</si>
  <si>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</si>
  <si>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</si>
  <si>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2025年一般公共预算支出预算表（按功能科目分类）</t>
  </si>
  <si>
    <t>部门预算支出功能分类科目</t>
  </si>
  <si>
    <t>人员经费</t>
  </si>
  <si>
    <t>公用经费</t>
  </si>
  <si>
    <t>1</t>
  </si>
  <si>
    <t>2</t>
  </si>
  <si>
    <t>3</t>
  </si>
  <si>
    <t>4</t>
  </si>
  <si>
    <t>5</t>
  </si>
  <si>
    <t>6</t>
  </si>
  <si>
    <t>预算03表</t>
  </si>
  <si>
    <t>2025年一般公共预算“三公”经费支出预算表</t>
  </si>
  <si>
    <t>单位：元</t>
  </si>
  <si>
    <t>“三公”经费合计</t>
  </si>
  <si>
    <t>因公出国（境）费</t>
  </si>
  <si>
    <t>公务用车购置及运行费</t>
  </si>
  <si>
    <t>公务接待费</t>
  </si>
  <si>
    <t>公务用车购置费</t>
  </si>
  <si>
    <t>公务用车运行费</t>
  </si>
  <si>
    <t>预算04表</t>
  </si>
  <si>
    <t>2025年部门基本支出预算表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</si>
  <si>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</si>
  <si>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</si>
  <si>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</si>
  <si>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</si>
  <si>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</si>
  <si>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</si>
  <si>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</si>
  <si>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</si>
  <si>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</si>
  <si>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</si>
  <si>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</si>
  <si>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</si>
  <si>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</si>
  <si>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</si>
  <si>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</si>
  <si>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530000210000000024416</t>
  </si>
  <si>
    <t>事业人员支出工资</t>
  </si>
  <si>
    <t>30101</t>
  </si>
  <si>
    <t>基本工资</t>
  </si>
  <si>
    <t>30102</t>
  </si>
  <si>
    <t>津贴补贴</t>
  </si>
  <si>
    <t>30103</t>
  </si>
  <si>
    <t>奖金</t>
  </si>
  <si>
    <t>30107</t>
  </si>
  <si>
    <t>绩效工资</t>
  </si>
  <si>
    <t>530000210000000024417</t>
  </si>
  <si>
    <t>社会保障缴费</t>
  </si>
  <si>
    <t>30108</t>
  </si>
  <si>
    <t>机关事业单位基本养老保险缴费</t>
  </si>
  <si>
    <t>30112</t>
  </si>
  <si>
    <t>其他社会保障缴费</t>
  </si>
  <si>
    <t>30110</t>
  </si>
  <si>
    <t>职工基本医疗保险缴费</t>
  </si>
  <si>
    <t>30111</t>
  </si>
  <si>
    <t>公务员医疗补助缴费</t>
  </si>
  <si>
    <t>530000210000000024419</t>
  </si>
  <si>
    <t>30113</t>
  </si>
  <si>
    <t>530000210000000024422</t>
  </si>
  <si>
    <t>工会经费</t>
  </si>
  <si>
    <t>30228</t>
  </si>
  <si>
    <t>530000210000000024423</t>
  </si>
  <si>
    <t>一般公用经费</t>
  </si>
  <si>
    <t>30201</t>
  </si>
  <si>
    <t>办公费</t>
  </si>
  <si>
    <t>30204</t>
  </si>
  <si>
    <t>手续费</t>
  </si>
  <si>
    <t>30205</t>
  </si>
  <si>
    <t>水费</t>
  </si>
  <si>
    <t>30206</t>
  </si>
  <si>
    <t>电费</t>
  </si>
  <si>
    <t>30207</t>
  </si>
  <si>
    <t>邮电费</t>
  </si>
  <si>
    <t>30209</t>
  </si>
  <si>
    <t>物业管理费</t>
  </si>
  <si>
    <t>30211</t>
  </si>
  <si>
    <t>差旅费</t>
  </si>
  <si>
    <t>30213</t>
  </si>
  <si>
    <t>维修（护）费</t>
  </si>
  <si>
    <t>30216</t>
  </si>
  <si>
    <t>培训费</t>
  </si>
  <si>
    <t>30229</t>
  </si>
  <si>
    <t>福利费</t>
  </si>
  <si>
    <t>30299</t>
  </si>
  <si>
    <t>其他商品和服务支出</t>
  </si>
  <si>
    <t>预算05-1表</t>
  </si>
  <si>
    <t>2025年部门项目支出预算表</t>
  </si>
  <si>
    <t>项目分类</t>
  </si>
  <si>
    <t>项目单位</t>
  </si>
  <si>
    <t>本年拨款</t>
  </si>
  <si>
    <t>其中：本次下达</t>
  </si>
  <si>
    <t>云南省科技社团和科普服务专项资金</t>
  </si>
  <si>
    <t>事业发展类</t>
  </si>
  <si>
    <t>530000221100000146195</t>
  </si>
  <si>
    <t>30202</t>
  </si>
  <si>
    <t>印刷费</t>
  </si>
  <si>
    <t>30226</t>
  </si>
  <si>
    <t>劳务费</t>
  </si>
  <si>
    <t>30227</t>
  </si>
  <si>
    <t>委托业务费</t>
  </si>
  <si>
    <t>预算05-2表</t>
  </si>
  <si>
    <t>2025年部门项目支出绩效目标表</t>
  </si>
  <si>
    <t>单位名称、项目名称</t>
  </si>
  <si>
    <t>项目年度绩效目标</t>
  </si>
  <si>
    <t>一级指标</t>
  </si>
  <si>
    <t>二级指标</t>
  </si>
  <si>
    <t>三级指标</t>
  </si>
  <si>
    <t>指标性质</t>
  </si>
  <si>
    <t>指标值</t>
  </si>
  <si>
    <t>度量单位</t>
  </si>
  <si>
    <t>指标属性</t>
  </si>
  <si>
    <t>指标内容</t>
  </si>
  <si>
    <t>1、组织专家服务团服务2-3个产业、举办对接活动不少于1次，形成活动成果报告不少于1份。
2、组织专家服务团开展科普讲学活动不少于40场，受众规模达到6000人次以上，活动申报单位对活动的满意度达到90％以上。
3、组织开展省级科技社团能力素质提升培训不少于1期，规模40人，参训学员提交培训小结不少于35篇。</t>
  </si>
  <si>
    <t>产出指标</t>
  </si>
  <si>
    <t>数量指标</t>
  </si>
  <si>
    <t>专家服务团对接活动</t>
  </si>
  <si>
    <t>&gt;=</t>
  </si>
  <si>
    <t>1.00</t>
  </si>
  <si>
    <t>次</t>
  </si>
  <si>
    <t>定量指标</t>
  </si>
  <si>
    <t>用于考核反映专家服务团工作的完成情况</t>
  </si>
  <si>
    <t>专家服务团讲学活动</t>
  </si>
  <si>
    <t>40</t>
  </si>
  <si>
    <t>场</t>
  </si>
  <si>
    <t>用于考核反映专家服务团助力基层科普情况</t>
  </si>
  <si>
    <t>省级科技社团能力素质提升期数</t>
  </si>
  <si>
    <t>期</t>
  </si>
  <si>
    <t>用于考核反省级专家社团能力素质提升工作完成情况</t>
  </si>
  <si>
    <t>质量指标</t>
  </si>
  <si>
    <t>专家服务团成果报告</t>
  </si>
  <si>
    <t>份</t>
  </si>
  <si>
    <t>用于考核反映专家服务团工作质量</t>
  </si>
  <si>
    <t>省级科技社团能力素质提升培训小结数量</t>
  </si>
  <si>
    <t>35</t>
  </si>
  <si>
    <t>篇</t>
  </si>
  <si>
    <t>用于考核反映省级科技社团能力素质提升培训质量</t>
  </si>
  <si>
    <t>时效指标</t>
  </si>
  <si>
    <t>资金到位率</t>
  </si>
  <si>
    <t>&lt;=</t>
  </si>
  <si>
    <t>%</t>
  </si>
  <si>
    <t>用于考核反映项目资金落实情况</t>
  </si>
  <si>
    <t>效益指标</t>
  </si>
  <si>
    <t>社会效益</t>
  </si>
  <si>
    <t>专家服务团服务产业数量</t>
  </si>
  <si>
    <t>2.00</t>
  </si>
  <si>
    <t>项（个）</t>
  </si>
  <si>
    <t>用于考核反映专家服务团使地方产业受益的情况</t>
  </si>
  <si>
    <t>专家服务团讲学受众规模</t>
  </si>
  <si>
    <t>6000</t>
  </si>
  <si>
    <t>人次</t>
  </si>
  <si>
    <t>用于考核反映专家服务团使公众受益的情况</t>
  </si>
  <si>
    <t>满意度指标</t>
  </si>
  <si>
    <t>服务对象满意度</t>
  </si>
  <si>
    <t>专家服务团讲学活动满意度</t>
  </si>
  <si>
    <t>90</t>
  </si>
  <si>
    <t>用于考核反映专家服务团讲学活动满意度情况</t>
  </si>
  <si>
    <t xml:space="preserve">省级科技社团能力素质提升满意度 </t>
  </si>
  <si>
    <t>用于考核反映省级科技社团能力素质提升培训满意度情况</t>
  </si>
  <si>
    <t>预算06表</t>
  </si>
  <si>
    <t>2025年部门政府性基金预算支出预算表</t>
  </si>
  <si>
    <t>政府性基金预算支出</t>
  </si>
  <si>
    <t>预算07表</t>
  </si>
  <si>
    <t>2025年部门政府采购预算表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</si>
  <si>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</si>
  <si>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</si>
  <si>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</si>
  <si>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</si>
  <si>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</si>
  <si>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</si>
  <si>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</si>
  <si>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</si>
  <si>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</si>
  <si>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</si>
  <si>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云南省科技社团和科普服务专项资金项目印刷资料</t>
  </si>
  <si>
    <t>C2309019901 公文用纸、资料汇编、信封印刷服务</t>
  </si>
  <si>
    <t>页</t>
  </si>
  <si>
    <t>预算08表</t>
  </si>
  <si>
    <t>2025年部门政府购买服务预算表</t>
  </si>
  <si>
    <t>政府购买服务项目</t>
  </si>
  <si>
    <t>政府购买服务目录</t>
  </si>
  <si>
    <t>预算09-1表</t>
  </si>
  <si>
    <t>2025年省对下转移支付预算表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</si>
  <si>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</si>
  <si>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</si>
  <si>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</si>
  <si>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</si>
  <si>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</si>
  <si>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</si>
  <si>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</si>
  <si>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</si>
  <si>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</si>
  <si>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</si>
  <si>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</si>
  <si>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</si>
  <si>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</si>
  <si>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</si>
  <si>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</si>
  <si>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</si>
  <si>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</si>
  <si>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</si>
  <si>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</si>
  <si>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</si>
  <si>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</si>
  <si>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</si>
  <si>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预算09-2表</t>
  </si>
  <si>
    <t>2025年省对下转移支付绩效目标表</t>
  </si>
  <si>
    <t>预算10表</t>
  </si>
  <si>
    <t>2025年新增资产配置表</t>
  </si>
  <si>
    <t>资产类别</t>
  </si>
  <si>
    <t>资产分类代码.名称</t>
  </si>
  <si>
    <t>资产名称</t>
  </si>
  <si>
    <t>计量单位</t>
  </si>
  <si>
    <t>财政部门批复数（元）</t>
  </si>
  <si>
    <t>单价</t>
  </si>
  <si>
    <t>金额</t>
  </si>
  <si>
    <t>7</t>
  </si>
  <si>
    <t>8</t>
  </si>
  <si>
    <t>预算11表</t>
  </si>
  <si>
    <t>2025年中央转移支付补助项目支出预算表</t>
  </si>
  <si>
    <t>上级补助</t>
  </si>
  <si>
    <t>预算12表</t>
  </si>
  <si>
    <t>2025年部门项目支出中期规划预算表</t>
  </si>
  <si>
    <t>项目级次</t>
  </si>
  <si>
    <t>2025年</t>
  </si>
  <si>
    <t>2026年</t>
  </si>
  <si>
    <t>2027年</t>
  </si>
  <si>
    <t>313 事业发展类</t>
  </si>
  <si>
    <t>本级</t>
  </si>
  <si>
    <t/>
  </si>
  <si>
    <t>说明：云南省科协学会发展与学术交流服务中心无“三公”经费预算支出，故2025年一般公共预算“三公”经费支出预算表为空表。</t>
    <phoneticPr fontId="29" type="noConversion"/>
  </si>
  <si>
    <t>说明：云南省科协学会发展与学术交流服务中心无政府性基金预算支出，故2025年部门政府性基金预算支出预算表为空表。</t>
    <phoneticPr fontId="29" type="noConversion"/>
  </si>
  <si>
    <t>说明：云南省科协学会发展与学术交流服务中心无政府购买服务预算支出，故2025年部门政府购买服务预算表为空表。</t>
    <phoneticPr fontId="29" type="noConversion"/>
  </si>
  <si>
    <t>说明：云南省科协学会发展与学术交流服务中心无省对下转移支付预算支出，故2025年省对下转移支付预算表为空表。</t>
    <phoneticPr fontId="29" type="noConversion"/>
  </si>
  <si>
    <t>说明：云南省科协学会发展与学术交流服务中心无省对下转移支付预算支出，故2025年省对下转移支付绩效目标表为空表。</t>
    <phoneticPr fontId="29" type="noConversion"/>
  </si>
  <si>
    <t>说明：云南省科协学会发展与学术交流服务中心无新增资产，故2025年新增资产配置表为空表。</t>
    <phoneticPr fontId="29" type="noConversion"/>
  </si>
  <si>
    <t>说明：云南省科协学会发展与学术交流服务中心无中央转移支付补助项目支出，故2025年中央转移支付补助项目支出预算表为空表。</t>
    <phoneticPr fontId="2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</si>
</sst>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0.00;;@"/>
    <numFmt numFmtId="177" formatCode="hh:mm:ss"/>
    <numFmt numFmtId="178" formatCode="yyyy\-mm\-dd"/>
    <numFmt numFmtId="179" formatCode="yyyy\-mm\-dd\ hh:mm:ss"/>
    <numFmt numFmtId="180" formatCode="#,##0;\-#,##0;;@"/>
  </numFmts>
  <fonts count="31">
    <font>
      <sz val="11"/>
      <color theme="1"/>
      <name val="宋体"/>
      <scheme val="minor"/>
    </font>
    <font>
      <sz val="9"/>
      <name val="宋体"/>
      <charset val="134"/>
    </font>
    <font>
      <sz val="9"/>
      <color rgb="FF000000"/>
      <name val="宋体"/>
      <charset val="134"/>
    </font>
    <font>
      <b/>
      <sz val="22"/>
      <color rgb="FF000000"/>
      <name val="宋体"/>
      <charset val="134"/>
    </font>
    <font>
      <b/>
      <sz val="23"/>
      <color rgb="FF000000"/>
      <name val="宋体"/>
      <charset val="134"/>
    </font>
    <font>
      <b/>
      <sz val="11"/>
      <color rgb="FF000000"/>
      <name val="宋体"/>
      <charset val="134"/>
    </font>
    <font>
      <sz val="11"/>
      <color rgb="FF000000"/>
      <name val="宋体"/>
      <charset val="134"/>
    </font>
    <font>
      <sz val="9"/>
      <color theme="1"/>
      <name val="宋体"/>
      <charset val="134"/>
    </font>
    <font>
      <b/>
      <sz val="9"/>
      <color rgb="FF000000"/>
      <name val="宋体"/>
      <charset val="134"/>
    </font>
    <font>
      <b/>
      <sz val="9"/>
      <color rgb="FF000000"/>
      <name val="宋体"/>
      <charset val="134"/>
    </font>
    <font>
      <b/>
      <sz val="9"/>
      <color rgb="FF000000"/>
      <name val="宋体"/>
      <charset val="134"/>
    </font>
    <font>
      <sz val="9"/>
      <color theme="1"/>
      <name val="宋体"/>
      <charset val="134"/>
    </font>
    <font>
      <sz val="10"/>
      <color rgb="FF000000"/>
      <name val="宋体"/>
      <charset val="134"/>
    </font>
    <font>
      <sz val="10"/>
      <color theme="1"/>
      <name val="宋体"/>
      <charset val="134"/>
    </font>
    <font>
      <sz val="9"/>
      <color rgb="FF000000"/>
      <name val="宋体"/>
      <charset val="134"/>
    </font>
    <font>
      <sz val="9"/>
      <color rgb="FF000000"/>
      <name val="宋体"/>
      <charset val="134"/>
    </font>
    <font>
      <b/>
      <sz val="20"/>
      <color rgb="FF000000"/>
      <name val="宋体"/>
      <charset val="134"/>
    </font>
    <font>
      <sz val="9"/>
      <color rgb="FF000000"/>
      <name val="宋体"/>
      <charset val="134"/>
    </font>
    <font>
      <b/>
      <sz val="21"/>
      <color rgb="FF000000"/>
      <name val="宋体"/>
      <charset val="134"/>
    </font>
    <font>
      <b/>
      <sz val="18"/>
      <color rgb="FF000000"/>
      <name val="SimSun"/>
      <charset val="134"/>
    </font>
    <font>
      <sz val="12"/>
      <color rgb="FF000000"/>
      <name val="宋体"/>
      <charset val="134"/>
    </font>
    <font>
      <sz val="11"/>
      <color theme="1"/>
      <name val="宋体"/>
      <charset val="134"/>
    </font>
    <font>
      <sz val="9.75"/>
      <color rgb="FF000000"/>
      <name val="SimSun"/>
      <charset val="134"/>
    </font>
    <font>
      <sz val="9"/>
      <color theme="1"/>
      <name val="宋体"/>
      <charset val="134"/>
    </font>
    <font>
      <sz val="10.5"/>
      <color rgb="FF000000"/>
      <name val="宋体"/>
      <charset val="134"/>
    </font>
    <font>
      <b/>
      <sz val="19.5"/>
      <name val="宋体"/>
      <charset val="134"/>
    </font>
    <font>
      <sz val="9"/>
      <name val="宋体"/>
      <charset val="134"/>
    </font>
    <font>
      <sz val="10.5"/>
      <name val="宋体"/>
      <charset val="134"/>
    </font>
    <font>
      <sz val="9"/>
      <name val="SimSun"/>
      <charset val="134"/>
    </font>
    <font>
      <sz val="9"/>
      <name val="宋体"/>
      <family val="3"/>
      <charset val="134"/>
      <scheme val="minor"/>
    </font>
    <font>
      <sz val="11"/>
      <color theme="1"/>
      <name val="宋体"/>
      <family val="3"/>
      <charset val="134"/>
      <scheme val="minor"/>
    </font>
  </fonts>
  <fills count="2">
    <fill>
      <patternFill patternType="none"/>
    </fill>
    <fill>
      <patternFill patternType="gray125"/>
    </fill>
  </fills>
  <borders count="26">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000000"/>
      </top>
      <bottom/>
      <diagonal/>
    </border>
    <border>
      <left style="thin">
        <color rgb="FF000000"/>
      </left>
      <right/>
      <top/>
      <bottom/>
      <diagonal/>
    </border>
  </borders>
  <cellStyleXfs count="8">
    <xf numFmtId="0" fontId="0" fillId="0" borderId="1"/>
    <xf numFmtId="176" fontId="1" fillId="0" borderId="2">
      <alignment horizontal="right" vertical="center"/>
    </xf>
    <xf numFmtId="49" fontId="1" fillId="0" borderId="2">
      <alignment horizontal="left" vertical="center" wrapText="1"/>
    </xf>
    <xf numFmtId="177" fontId="1" fillId="0" borderId="2">
      <alignment horizontal="right" vertical="center"/>
    </xf>
    <xf numFmtId="178" fontId="1" fillId="0" borderId="2">
      <alignment horizontal="right" vertical="center"/>
    </xf>
    <xf numFmtId="179" fontId="1" fillId="0" borderId="2">
      <alignment horizontal="right" vertical="center"/>
    </xf>
    <xf numFmtId="10" fontId="1" fillId="0" borderId="2">
      <alignment horizontal="right" vertical="center"/>
    </xf>
    <xf numFmtId="180" fontId="1" fillId="0" borderId="2">
      <alignment horizontal="right" vertical="center"/>
    </xf>
  </cellStyleXfs>
  <cellXfs count="245">
    <xf numFmtId="0" fontId="0" fillId="0" borderId="1" xfId="0"/>
    <xf numFmtId="0" fontId="2" fillId="0" borderId="1" xfId="0" applyFont="1" applyAlignment="1">
      <alignment horizontal="right"/>
    </xf>
    <xf numFmtId="0" fontId="5" fillId="0" borderId="1" xfId="0" applyFont="1" applyAlignment="1">
      <alignment horizontal="center" vertical="center"/>
    </xf>
    <xf numFmtId="0" fontId="2" fillId="0" borderId="1" xfId="0" applyFont="1" applyAlignment="1">
      <alignment horizontal="right"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2" fillId="0" borderId="7" xfId="0" applyFont="1" applyBorder="1" applyAlignment="1">
      <alignment horizontal="left" vertical="center"/>
    </xf>
    <xf numFmtId="4" fontId="2" fillId="0" borderId="2" xfId="0" applyNumberFormat="1" applyFont="1" applyBorder="1" applyAlignment="1">
      <alignment horizontal="right" vertical="center"/>
    </xf>
    <xf numFmtId="49" fontId="7" fillId="0" borderId="2" xfId="2" quotePrefix="1" applyFont="1">
      <alignment horizontal="left" vertical="center" wrapText="1"/>
    </xf>
    <xf numFmtId="4" fontId="2" fillId="0" borderId="7" xfId="0" applyNumberFormat="1" applyFont="1" applyBorder="1" applyAlignment="1">
      <alignment horizontal="right" vertical="center"/>
    </xf>
    <xf numFmtId="4" fontId="2" fillId="0" borderId="2" xfId="0" applyNumberFormat="1" applyFont="1" applyBorder="1" applyAlignment="1" applyProtection="1">
      <alignment horizontal="right" vertical="center"/>
      <protection locked="0"/>
    </xf>
    <xf numFmtId="4" fontId="2" fillId="0" borderId="2" xfId="0" quotePrefix="1" applyNumberFormat="1" applyFont="1" applyBorder="1" applyAlignment="1">
      <alignment horizontal="right" vertical="center"/>
    </xf>
    <xf numFmtId="49" fontId="7" fillId="0" borderId="2" xfId="2" applyFont="1">
      <alignment horizontal="left" vertical="center" wrapText="1"/>
    </xf>
    <xf numFmtId="0" fontId="2" fillId="0" borderId="6" xfId="0" applyFont="1" applyBorder="1" applyAlignment="1">
      <alignment horizontal="left" vertical="center"/>
    </xf>
    <xf numFmtId="0" fontId="8" fillId="0" borderId="6" xfId="0" applyFont="1" applyBorder="1" applyAlignment="1">
      <alignment horizontal="center" vertical="center"/>
    </xf>
    <xf numFmtId="4" fontId="8" fillId="0" borderId="2" xfId="0" quotePrefix="1" applyNumberFormat="1" applyFont="1" applyBorder="1" applyAlignment="1">
      <alignment horizontal="right" vertical="center"/>
    </xf>
    <xf numFmtId="0" fontId="8" fillId="0" borderId="7" xfId="0" applyFont="1" applyBorder="1" applyAlignment="1">
      <alignment horizontal="center" vertical="center"/>
    </xf>
    <xf numFmtId="4" fontId="8" fillId="0" borderId="7" xfId="0" applyNumberFormat="1" applyFont="1" applyBorder="1" applyAlignment="1">
      <alignment horizontal="right" vertical="center"/>
    </xf>
    <xf numFmtId="0" fontId="9" fillId="0" borderId="6" xfId="0" applyFont="1" applyBorder="1" applyAlignment="1">
      <alignment horizontal="left" vertical="center"/>
    </xf>
    <xf numFmtId="4" fontId="9" fillId="0" borderId="2" xfId="0" quotePrefix="1" applyNumberFormat="1" applyFont="1" applyBorder="1" applyAlignment="1">
      <alignment horizontal="right" vertical="center"/>
    </xf>
    <xf numFmtId="0" fontId="10" fillId="0" borderId="8" xfId="0" applyFont="1" applyBorder="1" applyAlignment="1">
      <alignment horizontal="left" vertical="center"/>
    </xf>
    <xf numFmtId="176" fontId="10" fillId="0" borderId="2" xfId="0" applyNumberFormat="1" applyFont="1" applyBorder="1" applyAlignment="1">
      <alignment horizontal="right" vertical="center"/>
    </xf>
    <xf numFmtId="0" fontId="11" fillId="0" borderId="9" xfId="0" applyFont="1" applyBorder="1" applyAlignment="1">
      <alignment horizontal="left" vertical="center"/>
    </xf>
    <xf numFmtId="0" fontId="11" fillId="0" borderId="8" xfId="0" applyFont="1" applyBorder="1" applyAlignment="1">
      <alignment horizontal="left" vertical="center"/>
    </xf>
    <xf numFmtId="4" fontId="2" fillId="0" borderId="7" xfId="0" applyNumberFormat="1" applyFont="1" applyBorder="1" applyAlignment="1" applyProtection="1">
      <alignment horizontal="right" vertical="center"/>
      <protection locked="0"/>
    </xf>
    <xf numFmtId="0" fontId="8" fillId="0" borderId="6" xfId="0" applyFont="1" applyBorder="1" applyAlignment="1" applyProtection="1">
      <alignment horizontal="center" vertical="center"/>
      <protection locked="0"/>
    </xf>
    <xf numFmtId="4" fontId="8" fillId="0" borderId="2" xfId="0" applyNumberFormat="1" applyFont="1" applyBorder="1" applyAlignment="1">
      <alignment horizontal="right" vertical="center"/>
    </xf>
    <xf numFmtId="4" fontId="8" fillId="0" borderId="7" xfId="0" applyNumberFormat="1" applyFont="1" applyBorder="1" applyAlignment="1" applyProtection="1">
      <alignment horizontal="right" vertical="center"/>
      <protection locked="0"/>
    </xf>
    <xf numFmtId="176" fontId="7" fillId="0" borderId="2" xfId="1" applyFont="1">
      <alignment horizontal="right" vertical="center"/>
    </xf>
    <xf numFmtId="0" fontId="12" fillId="0" borderId="1" xfId="0" applyFont="1" applyProtection="1">
      <protection locked="0"/>
    </xf>
    <xf numFmtId="0" fontId="0" fillId="0" borderId="1" xfId="0"/>
    <xf numFmtId="0" fontId="12" fillId="0" borderId="1" xfId="0" applyFont="1" applyAlignment="1" applyProtection="1">
      <alignment horizontal="right" vertical="center"/>
      <protection locked="0"/>
    </xf>
    <xf numFmtId="0" fontId="6" fillId="0" borderId="1" xfId="0" applyFont="1"/>
    <xf numFmtId="0" fontId="6" fillId="0" borderId="1" xfId="0" applyFont="1" applyProtection="1">
      <protection locked="0"/>
    </xf>
    <xf numFmtId="0" fontId="12" fillId="0" borderId="1" xfId="0" applyFont="1" applyAlignment="1" applyProtection="1">
      <alignment horizontal="right"/>
      <protection locked="0"/>
    </xf>
    <xf numFmtId="0" fontId="12" fillId="0" borderId="15" xfId="0" applyFont="1" applyBorder="1" applyAlignment="1" applyProtection="1">
      <alignment horizontal="center" vertical="center" wrapText="1"/>
      <protection locked="0"/>
    </xf>
    <xf numFmtId="0" fontId="12" fillId="0" borderId="3" xfId="0" applyFont="1" applyBorder="1" applyAlignment="1">
      <alignment horizontal="center" vertical="center"/>
    </xf>
    <xf numFmtId="0" fontId="12" fillId="0" borderId="7" xfId="0" applyFont="1" applyBorder="1" applyAlignment="1">
      <alignment horizontal="center" vertical="center"/>
    </xf>
    <xf numFmtId="0" fontId="12" fillId="0" borderId="7"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2" fillId="0" borderId="2" xfId="0" applyFont="1" applyBorder="1" applyAlignment="1">
      <alignment horizontal="left" vertical="center" wrapText="1"/>
    </xf>
    <xf numFmtId="0" fontId="2" fillId="0" borderId="2" xfId="0" applyFont="1" applyBorder="1" applyAlignment="1" applyProtection="1">
      <alignment horizontal="center" vertical="center"/>
      <protection locked="0"/>
    </xf>
    <xf numFmtId="0" fontId="2" fillId="0" borderId="2" xfId="0" applyFont="1" applyBorder="1" applyAlignment="1" applyProtection="1">
      <alignment horizontal="right" vertical="center"/>
      <protection locked="0"/>
    </xf>
    <xf numFmtId="4" fontId="14" fillId="0" borderId="7" xfId="0" applyNumberFormat="1" applyFont="1" applyBorder="1" applyAlignment="1">
      <alignment horizontal="right" vertical="center"/>
    </xf>
    <xf numFmtId="4" fontId="15" fillId="0" borderId="7" xfId="0" applyNumberFormat="1" applyFont="1" applyBorder="1" applyAlignment="1" applyProtection="1">
      <alignment horizontal="right" vertical="center"/>
      <protection locked="0"/>
    </xf>
    <xf numFmtId="4" fontId="14" fillId="0" borderId="7" xfId="0" applyNumberFormat="1" applyFont="1" applyBorder="1" applyAlignment="1" applyProtection="1">
      <alignment horizontal="right" vertical="center"/>
      <protection locked="0"/>
    </xf>
    <xf numFmtId="0" fontId="12" fillId="0" borderId="1" xfId="0" applyFont="1" applyAlignment="1">
      <alignment horizontal="right" vertical="center"/>
    </xf>
    <xf numFmtId="0" fontId="2" fillId="0" borderId="1" xfId="0" applyFont="1" applyAlignment="1" applyProtection="1">
      <alignment horizontal="left" vertical="center" wrapText="1"/>
      <protection locked="0"/>
    </xf>
    <xf numFmtId="0" fontId="6" fillId="0" borderId="1" xfId="0" applyFont="1" applyAlignment="1">
      <alignment horizontal="left" vertical="center" wrapText="1"/>
    </xf>
    <xf numFmtId="0" fontId="6" fillId="0" borderId="1" xfId="0" applyFont="1" applyAlignment="1">
      <alignment wrapText="1"/>
    </xf>
    <xf numFmtId="0" fontId="12" fillId="0" borderId="1" xfId="0" applyFont="1" applyAlignment="1">
      <alignment horizontal="right"/>
    </xf>
    <xf numFmtId="0" fontId="6" fillId="0" borderId="5" xfId="0" applyFont="1" applyBorder="1" applyAlignment="1">
      <alignment horizontal="center" vertical="center" wrapText="1"/>
    </xf>
    <xf numFmtId="0" fontId="6" fillId="0" borderId="2" xfId="0" applyFont="1" applyBorder="1" applyAlignment="1">
      <alignment horizontal="center" vertical="center"/>
    </xf>
    <xf numFmtId="0" fontId="6" fillId="0" borderId="7" xfId="0" applyFont="1" applyBorder="1" applyAlignment="1">
      <alignment horizontal="center" vertical="center"/>
    </xf>
    <xf numFmtId="0" fontId="6" fillId="0" borderId="7"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protection locked="0"/>
    </xf>
    <xf numFmtId="0" fontId="2" fillId="0" borderId="2" xfId="0" applyFont="1" applyBorder="1" applyAlignment="1">
      <alignment horizontal="left" vertical="center" wrapText="1" indent="1"/>
    </xf>
    <xf numFmtId="0" fontId="2" fillId="0" borderId="2" xfId="0" applyFont="1" applyBorder="1" applyAlignment="1">
      <alignment horizontal="left" vertical="center" wrapText="1" indent="2"/>
    </xf>
    <xf numFmtId="0" fontId="6" fillId="0" borderId="6" xfId="0" applyFont="1" applyBorder="1" applyAlignment="1">
      <alignment horizontal="center" vertical="center" wrapText="1"/>
    </xf>
    <xf numFmtId="0" fontId="10" fillId="0" borderId="8" xfId="0" applyFont="1" applyBorder="1" applyAlignment="1">
      <alignment vertical="center"/>
    </xf>
    <xf numFmtId="4" fontId="9" fillId="0" borderId="7" xfId="0" applyNumberFormat="1" applyFont="1" applyBorder="1" applyAlignment="1" applyProtection="1">
      <alignment horizontal="right" vertical="center"/>
      <protection locked="0"/>
    </xf>
    <xf numFmtId="49" fontId="10" fillId="0" borderId="2" xfId="2" applyFont="1">
      <alignment horizontal="left" vertical="center" wrapText="1"/>
    </xf>
    <xf numFmtId="0" fontId="11" fillId="0" borderId="8" xfId="0" applyFont="1" applyBorder="1" applyAlignment="1">
      <alignment vertical="center"/>
    </xf>
    <xf numFmtId="0" fontId="17" fillId="0" borderId="8" xfId="0" applyFont="1" applyBorder="1" applyAlignment="1">
      <alignment vertical="center"/>
    </xf>
    <xf numFmtId="4" fontId="9" fillId="0" borderId="7" xfId="0" applyNumberFormat="1" applyFont="1" applyBorder="1" applyAlignment="1">
      <alignment horizontal="right" vertical="center"/>
    </xf>
    <xf numFmtId="0" fontId="8" fillId="0" borderId="7" xfId="0" applyFont="1" applyBorder="1" applyAlignment="1" applyProtection="1">
      <alignment horizontal="center" vertical="center"/>
      <protection locked="0"/>
    </xf>
    <xf numFmtId="0" fontId="17" fillId="0" borderId="8" xfId="0" applyFont="1" applyBorder="1" applyAlignment="1">
      <alignment horizontal="left" vertical="center"/>
    </xf>
    <xf numFmtId="0" fontId="12" fillId="0" borderId="1" xfId="0" applyFont="1" applyAlignment="1">
      <alignment vertical="top"/>
    </xf>
    <xf numFmtId="49" fontId="6" fillId="0" borderId="6" xfId="0" applyNumberFormat="1" applyFont="1" applyBorder="1" applyAlignment="1">
      <alignment horizontal="center" vertical="center"/>
    </xf>
    <xf numFmtId="49" fontId="6" fillId="0" borderId="15" xfId="0" applyNumberFormat="1" applyFont="1" applyBorder="1" applyAlignment="1">
      <alignment horizontal="center" vertical="center"/>
    </xf>
    <xf numFmtId="0" fontId="6" fillId="0" borderId="15" xfId="0" applyFont="1" applyBorder="1" applyAlignment="1">
      <alignment horizontal="center" vertical="center"/>
    </xf>
    <xf numFmtId="49" fontId="6" fillId="0" borderId="7" xfId="0" applyNumberFormat="1" applyFont="1" applyBorder="1" applyAlignment="1">
      <alignment horizontal="center" vertical="center"/>
    </xf>
    <xf numFmtId="0" fontId="2" fillId="0" borderId="7" xfId="0" applyFont="1" applyBorder="1" applyAlignment="1">
      <alignment horizontal="left" vertical="center" wrapText="1"/>
    </xf>
    <xf numFmtId="0" fontId="12" fillId="0" borderId="1" xfId="0" applyFont="1" applyAlignment="1">
      <alignment horizontal="center" wrapText="1"/>
    </xf>
    <xf numFmtId="0" fontId="12" fillId="0" borderId="1" xfId="0" applyFont="1" applyAlignment="1">
      <alignment wrapText="1"/>
    </xf>
    <xf numFmtId="0" fontId="12" fillId="0" borderId="1" xfId="0" applyFont="1" applyAlignment="1">
      <alignment horizontal="right" wrapText="1"/>
    </xf>
    <xf numFmtId="0" fontId="20" fillId="0" borderId="7" xfId="0" applyFont="1" applyBorder="1" applyAlignment="1">
      <alignment horizontal="center" vertical="center" wrapText="1"/>
    </xf>
    <xf numFmtId="0" fontId="20" fillId="0" borderId="3" xfId="0" applyFont="1" applyBorder="1" applyAlignment="1">
      <alignment horizontal="center" vertical="center" wrapText="1"/>
    </xf>
    <xf numFmtId="49" fontId="12" fillId="0" borderId="1" xfId="0" applyNumberFormat="1" applyFont="1"/>
    <xf numFmtId="0" fontId="6" fillId="0" borderId="2" xfId="0" applyFont="1" applyBorder="1" applyAlignment="1">
      <alignment horizontal="center" vertical="center" wrapText="1"/>
    </xf>
    <xf numFmtId="0" fontId="22" fillId="0" borderId="2" xfId="0" applyFont="1" applyBorder="1" applyAlignment="1">
      <alignment horizontal="center"/>
    </xf>
    <xf numFmtId="49" fontId="7" fillId="0" borderId="2" xfId="0" applyNumberFormat="1" applyFont="1" applyBorder="1" applyAlignment="1">
      <alignment horizontal="left" vertical="center" wrapText="1"/>
    </xf>
    <xf numFmtId="49" fontId="7" fillId="0" borderId="2" xfId="2" applyFont="1" applyAlignment="1">
      <alignment horizontal="left" vertical="center" wrapText="1" indent="1"/>
    </xf>
    <xf numFmtId="0" fontId="12" fillId="0" borderId="2" xfId="0" applyFont="1" applyBorder="1" applyAlignment="1">
      <alignment horizontal="center" vertical="center"/>
    </xf>
    <xf numFmtId="4" fontId="2" fillId="0" borderId="7" xfId="0" applyNumberFormat="1" applyFont="1" applyBorder="1" applyAlignment="1" applyProtection="1">
      <alignment horizontal="right" vertical="center" wrapText="1"/>
      <protection locked="0"/>
    </xf>
    <xf numFmtId="0" fontId="2" fillId="0" borderId="1" xfId="0" applyFont="1" applyAlignment="1" applyProtection="1">
      <alignment horizontal="right" vertical="center"/>
      <protection locked="0"/>
    </xf>
    <xf numFmtId="0" fontId="6" fillId="0" borderId="7" xfId="0" applyFont="1" applyBorder="1" applyAlignment="1">
      <alignment horizontal="center" vertical="center" wrapText="1"/>
    </xf>
    <xf numFmtId="0" fontId="24" fillId="0" borderId="2" xfId="0" applyFont="1" applyBorder="1" applyAlignment="1">
      <alignment horizontal="left" vertical="center" wrapText="1"/>
    </xf>
    <xf numFmtId="0" fontId="24" fillId="0" borderId="7" xfId="0" applyFont="1" applyBorder="1" applyAlignment="1">
      <alignment vertical="center" wrapText="1"/>
    </xf>
    <xf numFmtId="0" fontId="24" fillId="0" borderId="7" xfId="0" applyFont="1" applyBorder="1" applyAlignment="1">
      <alignment horizontal="center" vertical="center" wrapText="1"/>
    </xf>
    <xf numFmtId="0" fontId="24" fillId="0" borderId="7" xfId="0" applyFont="1" applyBorder="1" applyAlignment="1" applyProtection="1">
      <alignment horizontal="center" vertical="center"/>
      <protection locked="0"/>
    </xf>
    <xf numFmtId="0" fontId="24" fillId="0" borderId="7" xfId="0" applyFont="1" applyBorder="1" applyAlignment="1" applyProtection="1">
      <alignment horizontal="left" vertical="center" wrapText="1"/>
      <protection locked="0"/>
    </xf>
    <xf numFmtId="0" fontId="24" fillId="0" borderId="7" xfId="0" applyFont="1" applyBorder="1" applyAlignment="1">
      <alignment horizontal="left" vertical="center" wrapText="1"/>
    </xf>
    <xf numFmtId="0" fontId="2" fillId="0" borderId="1" xfId="0" applyFont="1" applyAlignment="1" applyProtection="1">
      <alignment horizontal="right"/>
      <protection locked="0"/>
    </xf>
    <xf numFmtId="0" fontId="6" fillId="0" borderId="15" xfId="0" applyFont="1" applyBorder="1" applyAlignment="1">
      <alignment horizontal="center" vertical="center" wrapText="1"/>
    </xf>
    <xf numFmtId="0" fontId="6" fillId="0" borderId="15"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protection locked="0"/>
    </xf>
    <xf numFmtId="0" fontId="2" fillId="0" borderId="6" xfId="0" applyFont="1" applyBorder="1" applyAlignment="1">
      <alignment horizontal="left" vertical="center" wrapText="1"/>
    </xf>
    <xf numFmtId="0" fontId="2" fillId="0" borderId="15" xfId="0" applyFont="1" applyBorder="1" applyAlignment="1">
      <alignment horizontal="left" vertical="center" wrapText="1"/>
    </xf>
    <xf numFmtId="0" fontId="2" fillId="0" borderId="15" xfId="0" applyFont="1" applyBorder="1" applyAlignment="1">
      <alignment horizontal="right" vertical="center"/>
    </xf>
    <xf numFmtId="0" fontId="2" fillId="0" borderId="6" xfId="0" applyFont="1" applyBorder="1" applyAlignment="1">
      <alignment horizontal="left" vertical="center" wrapText="1" indent="1"/>
    </xf>
    <xf numFmtId="0" fontId="2" fillId="0" borderId="15" xfId="0" applyFont="1" applyBorder="1" applyAlignment="1">
      <alignment horizontal="center" vertical="center" wrapText="1"/>
    </xf>
    <xf numFmtId="180" fontId="7" fillId="0" borderId="2" xfId="7" applyFont="1" applyAlignment="1">
      <alignment horizontal="center" vertical="center"/>
    </xf>
    <xf numFmtId="0" fontId="2" fillId="0" borderId="1" xfId="0" applyFont="1" applyAlignment="1" applyProtection="1">
      <alignment vertical="top" wrapText="1"/>
      <protection locked="0"/>
    </xf>
    <xf numFmtId="0" fontId="2" fillId="0" borderId="1" xfId="0" applyFont="1" applyAlignment="1" applyProtection="1">
      <alignment horizontal="right" vertical="center" wrapText="1"/>
      <protection locked="0"/>
    </xf>
    <xf numFmtId="0" fontId="2" fillId="0" borderId="1" xfId="0" applyFont="1" applyAlignment="1">
      <alignment horizontal="right" vertical="center" wrapText="1"/>
    </xf>
    <xf numFmtId="0" fontId="2" fillId="0" borderId="1" xfId="0" applyFont="1" applyAlignment="1" applyProtection="1">
      <alignment horizontal="right" wrapText="1"/>
      <protection locked="0"/>
    </xf>
    <xf numFmtId="0" fontId="2" fillId="0" borderId="1" xfId="0" applyFont="1" applyAlignment="1">
      <alignment horizontal="right" wrapText="1"/>
    </xf>
    <xf numFmtId="4" fontId="14" fillId="0" borderId="15" xfId="0" applyNumberFormat="1" applyFont="1" applyBorder="1" applyAlignment="1" applyProtection="1">
      <alignment horizontal="right" vertical="center"/>
      <protection locked="0"/>
    </xf>
    <xf numFmtId="4" fontId="2" fillId="0" borderId="15" xfId="0" applyNumberFormat="1" applyFont="1" applyBorder="1" applyAlignment="1" applyProtection="1">
      <alignment horizontal="right" vertical="center"/>
      <protection locked="0"/>
    </xf>
    <xf numFmtId="0" fontId="6" fillId="0" borderId="12" xfId="0" applyFont="1" applyBorder="1" applyAlignment="1">
      <alignment horizontal="center" vertical="center"/>
    </xf>
    <xf numFmtId="0" fontId="6" fillId="0" borderId="18" xfId="0" applyFont="1" applyBorder="1" applyAlignment="1">
      <alignment horizontal="center" vertical="center" wrapText="1"/>
    </xf>
    <xf numFmtId="49" fontId="1" fillId="0" borderId="19" xfId="2" applyBorder="1">
      <alignment horizontal="left" vertical="center" wrapText="1"/>
    </xf>
    <xf numFmtId="49" fontId="1" fillId="0" borderId="19" xfId="2" applyBorder="1" applyAlignment="1">
      <alignment horizontal="right" vertical="center" wrapText="1"/>
    </xf>
    <xf numFmtId="49" fontId="26" fillId="0" borderId="19" xfId="2" applyFont="1" applyBorder="1">
      <alignment horizontal="left" vertical="center" wrapText="1"/>
    </xf>
    <xf numFmtId="49" fontId="27" fillId="0" borderId="2" xfId="2" applyFont="1" applyAlignment="1">
      <alignment horizontal="center" vertical="center" wrapText="1"/>
    </xf>
    <xf numFmtId="49" fontId="28" fillId="0" borderId="2" xfId="2" applyFont="1" applyAlignment="1">
      <alignment horizontal="center" vertical="center" wrapText="1"/>
    </xf>
    <xf numFmtId="49" fontId="27" fillId="0" borderId="2" xfId="2" applyFont="1">
      <alignment horizontal="left" vertical="center" wrapText="1"/>
    </xf>
    <xf numFmtId="180" fontId="1" fillId="0" borderId="2" xfId="7">
      <alignment horizontal="right" vertical="center"/>
    </xf>
    <xf numFmtId="176" fontId="1" fillId="0" borderId="2" xfId="1">
      <alignment horizontal="right" vertical="center"/>
    </xf>
    <xf numFmtId="0" fontId="2" fillId="0" borderId="7" xfId="0" applyFont="1" applyBorder="1" applyAlignment="1" applyProtection="1">
      <alignment horizontal="left" vertical="center" wrapText="1"/>
      <protection locked="0"/>
    </xf>
    <xf numFmtId="0" fontId="2" fillId="0" borderId="7" xfId="0" applyFont="1" applyBorder="1" applyAlignment="1" applyProtection="1">
      <alignment horizontal="left" vertical="center"/>
      <protection locked="0"/>
    </xf>
    <xf numFmtId="0" fontId="3" fillId="0" borderId="1" xfId="0" applyFont="1" applyAlignment="1">
      <alignment horizontal="center" vertical="center"/>
    </xf>
    <xf numFmtId="0" fontId="4" fillId="0" borderId="1" xfId="0" applyFont="1" applyAlignment="1">
      <alignment horizontal="center" vertical="top"/>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2" fillId="0" borderId="1" xfId="0" quotePrefix="1" applyFont="1" applyAlignment="1">
      <alignment horizontal="left" vertical="center"/>
    </xf>
    <xf numFmtId="0" fontId="5" fillId="0" borderId="1" xfId="0" applyFont="1" applyAlignment="1">
      <alignment horizontal="center" vertical="center"/>
    </xf>
    <xf numFmtId="0" fontId="12" fillId="0" borderId="1" xfId="0" applyFont="1" applyAlignment="1" applyProtection="1">
      <alignment horizontal="right" vertical="center"/>
      <protection locked="0"/>
    </xf>
    <xf numFmtId="0" fontId="0" fillId="0" borderId="1" xfId="0"/>
    <xf numFmtId="0" fontId="12" fillId="0" borderId="1" xfId="0" applyFont="1" applyAlignment="1" applyProtection="1">
      <alignment horizontal="right"/>
      <protection locked="0"/>
    </xf>
    <xf numFmtId="0" fontId="3" fillId="0" borderId="1" xfId="0" applyFont="1" applyAlignment="1" applyProtection="1">
      <alignment horizontal="center" vertical="center"/>
      <protection locked="0"/>
    </xf>
    <xf numFmtId="0" fontId="4" fillId="0" borderId="1" xfId="0" applyFont="1" applyAlignment="1">
      <alignment horizontal="center" vertical="center"/>
    </xf>
    <xf numFmtId="0" fontId="4" fillId="0" borderId="1" xfId="0" applyFont="1" applyAlignment="1" applyProtection="1">
      <alignment horizontal="center" vertical="center"/>
      <protection locked="0"/>
    </xf>
    <xf numFmtId="0" fontId="12" fillId="0" borderId="4" xfId="0" applyFont="1" applyBorder="1" applyAlignment="1">
      <alignment horizontal="center" vertical="center" wrapText="1"/>
    </xf>
    <xf numFmtId="0" fontId="13" fillId="0" borderId="16" xfId="0" applyFont="1" applyBorder="1" applyAlignment="1">
      <alignment horizontal="center" vertical="center" wrapText="1"/>
    </xf>
    <xf numFmtId="0" fontId="12" fillId="0" borderId="15" xfId="0" applyFont="1" applyBorder="1" applyAlignment="1" applyProtection="1">
      <alignment horizontal="center" vertical="center" wrapText="1"/>
      <protection locked="0"/>
    </xf>
    <xf numFmtId="0" fontId="2" fillId="0" borderId="1" xfId="0" applyFont="1" applyAlignment="1">
      <alignment horizontal="left" vertical="center"/>
    </xf>
    <xf numFmtId="0" fontId="6" fillId="0" borderId="1" xfId="0" applyFont="1"/>
    <xf numFmtId="0" fontId="12" fillId="0" borderId="11" xfId="0" applyFont="1" applyBorder="1" applyAlignment="1" applyProtection="1">
      <alignment horizontal="center" vertical="center" wrapText="1"/>
      <protection locked="0"/>
    </xf>
    <xf numFmtId="0" fontId="12" fillId="0" borderId="11" xfId="0" applyFont="1" applyBorder="1" applyAlignment="1">
      <alignment horizontal="center" vertical="center" wrapText="1"/>
    </xf>
    <xf numFmtId="0" fontId="12" fillId="0" borderId="11" xfId="0" applyFont="1" applyBorder="1" applyAlignment="1" applyProtection="1">
      <alignment horizontal="center" vertical="center"/>
      <protection locked="0"/>
    </xf>
    <xf numFmtId="0" fontId="12" fillId="0" borderId="10" xfId="0" applyFont="1" applyBorder="1" applyAlignment="1" applyProtection="1">
      <alignment horizontal="center" vertical="center" wrapText="1"/>
      <protection locked="0"/>
    </xf>
    <xf numFmtId="0" fontId="12" fillId="0" borderId="13" xfId="0" applyFont="1" applyBorder="1" applyAlignment="1">
      <alignment horizontal="center" vertical="center" wrapText="1"/>
    </xf>
    <xf numFmtId="0" fontId="12" fillId="0" borderId="15" xfId="0" applyFont="1" applyBorder="1" applyAlignment="1">
      <alignment horizontal="center" vertical="center"/>
    </xf>
    <xf numFmtId="0" fontId="12" fillId="0" borderId="14" xfId="0" applyFont="1" applyBorder="1" applyAlignment="1">
      <alignment horizontal="center" vertical="center" wrapText="1"/>
    </xf>
    <xf numFmtId="0" fontId="12" fillId="0" borderId="14" xfId="0" applyFont="1" applyBorder="1" applyAlignment="1" applyProtection="1">
      <alignment horizontal="center" vertical="center"/>
      <protection locked="0"/>
    </xf>
    <xf numFmtId="0" fontId="12" fillId="0" borderId="15" xfId="0" applyFont="1" applyBorder="1" applyAlignment="1">
      <alignment horizontal="center" vertical="center" wrapText="1"/>
    </xf>
    <xf numFmtId="0" fontId="12" fillId="0" borderId="5" xfId="0" applyFont="1" applyBorder="1" applyAlignment="1" applyProtection="1">
      <alignment horizontal="center" vertical="center" wrapText="1"/>
      <protection locked="0"/>
    </xf>
    <xf numFmtId="0" fontId="12" fillId="0" borderId="12" xfId="0" applyFont="1" applyBorder="1" applyAlignment="1">
      <alignment horizontal="center" vertical="center" wrapText="1"/>
    </xf>
    <xf numFmtId="0" fontId="12" fillId="0" borderId="6" xfId="0" applyFont="1" applyBorder="1" applyAlignment="1">
      <alignment horizontal="center" vertical="center"/>
    </xf>
    <xf numFmtId="0" fontId="2" fillId="0" borderId="1" xfId="0" applyFont="1" applyAlignment="1" applyProtection="1">
      <alignment horizontal="left" vertical="center" wrapText="1"/>
      <protection locked="0"/>
    </xf>
    <xf numFmtId="0" fontId="6" fillId="0" borderId="1" xfId="0" applyFont="1" applyAlignment="1">
      <alignment horizontal="left" vertical="center" wrapText="1"/>
    </xf>
    <xf numFmtId="0" fontId="6" fillId="0" borderId="1" xfId="0" applyFont="1" applyAlignment="1">
      <alignment wrapText="1"/>
    </xf>
    <xf numFmtId="0" fontId="12" fillId="0" borderId="2" xfId="0" applyFont="1" applyBorder="1" applyAlignment="1" applyProtection="1">
      <alignment horizontal="center" vertical="center" wrapText="1"/>
      <protection locked="0"/>
    </xf>
    <xf numFmtId="0" fontId="12" fillId="0" borderId="2"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2" fillId="0" borderId="5" xfId="0" applyFont="1" applyBorder="1" applyAlignment="1">
      <alignment horizontal="center" vertical="center" wrapText="1"/>
    </xf>
    <xf numFmtId="0" fontId="6" fillId="0" borderId="2" xfId="0" applyFont="1" applyBorder="1" applyAlignment="1">
      <alignment horizontal="center" vertical="center"/>
    </xf>
    <xf numFmtId="0" fontId="16" fillId="0" borderId="1" xfId="0" applyFont="1" applyAlignment="1">
      <alignment horizontal="center" vertical="center"/>
    </xf>
    <xf numFmtId="0" fontId="2" fillId="0" borderId="1" xfId="0" applyFont="1" applyAlignment="1" applyProtection="1">
      <alignment horizontal="left"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lignment horizontal="center" vertical="center" wrapText="1"/>
    </xf>
    <xf numFmtId="0" fontId="18" fillId="0" borderId="1" xfId="0" applyFont="1" applyAlignment="1">
      <alignment horizontal="center" vertical="center"/>
    </xf>
    <xf numFmtId="49" fontId="6" fillId="0" borderId="3"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6" fillId="0" borderId="10" xfId="0" applyFont="1" applyBorder="1" applyAlignment="1">
      <alignment horizontal="center" vertical="center"/>
    </xf>
    <xf numFmtId="0" fontId="6" fillId="0" borderId="15" xfId="0" applyFont="1" applyBorder="1" applyAlignment="1">
      <alignment horizontal="center" vertical="center"/>
    </xf>
    <xf numFmtId="0" fontId="6" fillId="0" borderId="11" xfId="0" applyFont="1" applyBorder="1" applyAlignment="1">
      <alignment horizontal="center" vertical="center"/>
    </xf>
    <xf numFmtId="0" fontId="19" fillId="0" borderId="1" xfId="0" applyFont="1" applyAlignment="1">
      <alignment horizontal="center" vertical="center" wrapText="1"/>
    </xf>
    <xf numFmtId="0" fontId="2" fillId="0" borderId="1" xfId="0" quotePrefix="1" applyFont="1" applyAlignment="1" applyProtection="1">
      <alignment horizontal="left" vertical="center"/>
      <protection locked="0"/>
    </xf>
    <xf numFmtId="0" fontId="12" fillId="0" borderId="1" xfId="0" applyFont="1" applyAlignment="1">
      <alignment horizontal="center" wrapText="1"/>
    </xf>
    <xf numFmtId="0" fontId="12" fillId="0" borderId="1" xfId="0" applyFont="1" applyAlignment="1">
      <alignment wrapText="1"/>
    </xf>
    <xf numFmtId="0" fontId="6"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6" fillId="0" borderId="12" xfId="0" applyFont="1" applyBorder="1" applyAlignment="1">
      <alignment horizontal="center" vertical="center" wrapText="1"/>
    </xf>
    <xf numFmtId="0" fontId="12" fillId="0" borderId="3" xfId="0" applyFont="1" applyBorder="1" applyAlignment="1" applyProtection="1">
      <alignment horizontal="center" vertical="center" wrapText="1"/>
      <protection locked="0"/>
    </xf>
    <xf numFmtId="0" fontId="2" fillId="0" borderId="11" xfId="0" applyFont="1" applyBorder="1" applyAlignment="1">
      <alignment horizontal="left" vertical="center"/>
    </xf>
    <xf numFmtId="0" fontId="2" fillId="0" borderId="4" xfId="0" applyFont="1" applyBorder="1" applyAlignment="1">
      <alignment horizontal="left" vertical="center"/>
    </xf>
    <xf numFmtId="0" fontId="6" fillId="0" borderId="5"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1" xfId="0" applyFont="1" applyAlignment="1">
      <alignment horizontal="left" vertical="center"/>
    </xf>
    <xf numFmtId="0" fontId="21" fillId="0" borderId="2" xfId="0" applyFont="1" applyBorder="1" applyAlignment="1">
      <alignment horizontal="center" vertical="center"/>
    </xf>
    <xf numFmtId="0" fontId="23" fillId="0" borderId="1" xfId="0" quotePrefix="1" applyFont="1" applyAlignment="1">
      <alignment horizontal="left" vertical="center"/>
    </xf>
    <xf numFmtId="0" fontId="23" fillId="0" borderId="1" xfId="0" applyFont="1" applyAlignment="1">
      <alignment horizontal="left" vertical="center"/>
    </xf>
    <xf numFmtId="0" fontId="21" fillId="0" borderId="8" xfId="0" applyFont="1" applyBorder="1" applyAlignment="1">
      <alignment horizontal="center" vertical="center"/>
    </xf>
    <xf numFmtId="0" fontId="21" fillId="0" borderId="16" xfId="0" applyFont="1" applyBorder="1" applyAlignment="1">
      <alignment horizontal="center" vertical="center" wrapText="1"/>
    </xf>
    <xf numFmtId="0" fontId="24" fillId="0" borderId="2" xfId="0" applyFont="1" applyBorder="1" applyAlignment="1">
      <alignment horizontal="left" vertical="center" wrapText="1" indent="1"/>
    </xf>
    <xf numFmtId="0" fontId="24" fillId="0" borderId="7" xfId="0" applyFont="1" applyBorder="1" applyAlignment="1" applyProtection="1">
      <alignment horizontal="left" vertical="center" wrapText="1"/>
      <protection locked="0"/>
    </xf>
    <xf numFmtId="0" fontId="2" fillId="0" borderId="17" xfId="0" applyFont="1" applyBorder="1" applyAlignment="1">
      <alignment horizontal="center" vertical="center"/>
    </xf>
    <xf numFmtId="0" fontId="2" fillId="0" borderId="14" xfId="0" applyFont="1" applyBorder="1" applyAlignment="1">
      <alignment horizontal="left" vertical="center"/>
    </xf>
    <xf numFmtId="0" fontId="2" fillId="0" borderId="15" xfId="0" applyFont="1" applyBorder="1" applyAlignment="1">
      <alignment horizontal="right" vertical="center"/>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3" fillId="0" borderId="1" xfId="0" applyFont="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protection locked="0"/>
    </xf>
    <xf numFmtId="0" fontId="6" fillId="0" borderId="13"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6" fillId="0" borderId="14" xfId="0" applyFont="1" applyBorder="1" applyAlignment="1">
      <alignment horizontal="center" vertical="center" wrapText="1"/>
    </xf>
    <xf numFmtId="0" fontId="6" fillId="0" borderId="14" xfId="0" applyFont="1" applyBorder="1" applyAlignment="1" applyProtection="1">
      <alignment horizontal="center" vertical="center"/>
      <protection locked="0"/>
    </xf>
    <xf numFmtId="0" fontId="6" fillId="0" borderId="14" xfId="0" applyFont="1" applyBorder="1" applyAlignment="1" applyProtection="1">
      <alignment horizontal="center" vertical="center" wrapText="1"/>
      <protection locked="0"/>
    </xf>
    <xf numFmtId="0" fontId="4" fillId="0" borderId="1" xfId="0" applyFont="1" applyAlignment="1">
      <alignment horizontal="center" vertical="center" wrapText="1"/>
    </xf>
    <xf numFmtId="0" fontId="4" fillId="0" borderId="1" xfId="0" applyFont="1" applyAlignment="1" applyProtection="1">
      <alignment horizontal="center" vertical="center" wrapText="1"/>
      <protection locked="0"/>
    </xf>
    <xf numFmtId="0" fontId="2" fillId="0" borderId="1" xfId="0" quotePrefix="1" applyFont="1" applyAlignment="1">
      <alignment horizontal="left" vertical="center" wrapText="1"/>
    </xf>
    <xf numFmtId="0" fontId="12" fillId="0" borderId="1" xfId="0" applyFont="1" applyAlignment="1">
      <alignment horizontal="right" wrapText="1"/>
    </xf>
    <xf numFmtId="49" fontId="27" fillId="0" borderId="2" xfId="2" applyFont="1" applyAlignment="1">
      <alignment horizontal="center" vertical="center" wrapText="1"/>
    </xf>
    <xf numFmtId="49" fontId="25" fillId="0" borderId="19" xfId="2" applyFont="1" applyBorder="1" applyAlignment="1">
      <alignment horizontal="center" vertical="center" wrapText="1"/>
    </xf>
    <xf numFmtId="0" fontId="6" fillId="0" borderId="12" xfId="0" applyFont="1" applyBorder="1" applyAlignment="1">
      <alignment horizontal="center" vertical="center"/>
    </xf>
    <xf numFmtId="0" fontId="2" fillId="0" borderId="3" xfId="0" applyFont="1" applyBorder="1" applyAlignment="1" applyProtection="1">
      <alignment horizontal="center" vertical="center" wrapText="1"/>
      <protection locked="0"/>
    </xf>
    <xf numFmtId="0" fontId="2" fillId="0" borderId="11"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4" fontId="2" fillId="0" borderId="16" xfId="0" applyNumberFormat="1" applyFont="1" applyBorder="1" applyAlignment="1">
      <alignment horizontal="right" vertical="center"/>
    </xf>
    <xf numFmtId="4" fontId="2" fillId="0" borderId="18" xfId="0" applyNumberFormat="1" applyFont="1" applyBorder="1" applyAlignment="1">
      <alignment horizontal="right" vertical="center"/>
    </xf>
    <xf numFmtId="0" fontId="0" fillId="0" borderId="22" xfId="0" applyBorder="1" applyAlignment="1">
      <alignment horizontal="left"/>
    </xf>
    <xf numFmtId="0" fontId="0" fillId="0" borderId="23" xfId="0" applyBorder="1" applyAlignment="1">
      <alignment horizontal="left"/>
    </xf>
    <xf numFmtId="0" fontId="30" fillId="0" borderId="21" xfId="0" applyFont="1" applyBorder="1" applyAlignment="1">
      <alignment horizontal="left"/>
    </xf>
    <xf numFmtId="0" fontId="12" fillId="0" borderId="16" xfId="0" applyFont="1" applyBorder="1" applyAlignment="1" applyProtection="1">
      <alignment horizontal="center" vertical="center" wrapText="1"/>
      <protection locked="0"/>
    </xf>
    <xf numFmtId="0" fontId="12" fillId="0" borderId="16" xfId="0" applyFont="1" applyBorder="1" applyAlignment="1">
      <alignment horizontal="center" vertical="center" wrapText="1"/>
    </xf>
    <xf numFmtId="176" fontId="7" fillId="0" borderId="16" xfId="1" applyFont="1" applyBorder="1">
      <alignment horizontal="right" vertical="center"/>
    </xf>
    <xf numFmtId="0" fontId="2" fillId="0" borderId="25" xfId="0" applyFont="1" applyBorder="1" applyAlignment="1">
      <alignment horizontal="center" vertical="center"/>
    </xf>
    <xf numFmtId="0" fontId="2" fillId="0" borderId="19" xfId="0" applyFont="1" applyBorder="1" applyAlignment="1">
      <alignment horizontal="left" vertical="center"/>
    </xf>
    <xf numFmtId="0" fontId="2" fillId="0" borderId="13" xfId="0" applyFont="1" applyBorder="1" applyAlignment="1">
      <alignment horizontal="left" vertical="center"/>
    </xf>
    <xf numFmtId="4" fontId="14" fillId="0" borderId="13" xfId="0" applyNumberFormat="1" applyFont="1" applyBorder="1" applyAlignment="1" applyProtection="1">
      <alignment horizontal="right" vertical="center"/>
      <protection locked="0"/>
    </xf>
    <xf numFmtId="4" fontId="14" fillId="0" borderId="16" xfId="0" applyNumberFormat="1" applyFont="1" applyBorder="1" applyAlignment="1" applyProtection="1">
      <alignment horizontal="right" vertical="center"/>
      <protection locked="0"/>
    </xf>
    <xf numFmtId="0" fontId="0" fillId="0" borderId="20" xfId="0" applyBorder="1" applyAlignment="1">
      <alignment horizontal="left"/>
    </xf>
    <xf numFmtId="0" fontId="30" fillId="0" borderId="20" xfId="0" applyFont="1" applyBorder="1" applyAlignment="1">
      <alignment horizontal="left"/>
    </xf>
    <xf numFmtId="0" fontId="2" fillId="0" borderId="16" xfId="0" applyFont="1" applyBorder="1" applyAlignment="1">
      <alignment horizontal="left" vertical="center" wrapText="1"/>
    </xf>
    <xf numFmtId="0" fontId="24" fillId="0" borderId="16" xfId="0" applyFont="1" applyBorder="1" applyAlignment="1">
      <alignment horizontal="left" vertical="center" wrapText="1"/>
    </xf>
    <xf numFmtId="0" fontId="24" fillId="0" borderId="16" xfId="0" applyFont="1" applyBorder="1" applyAlignment="1" applyProtection="1">
      <alignment horizontal="left" vertical="center" wrapText="1"/>
      <protection locked="0"/>
    </xf>
    <xf numFmtId="49" fontId="27" fillId="0" borderId="16" xfId="2" applyFont="1" applyBorder="1" applyAlignment="1">
      <alignment horizontal="center" vertical="center" wrapText="1"/>
    </xf>
    <xf numFmtId="180" fontId="1" fillId="0" borderId="16" xfId="7" applyBorder="1">
      <alignment horizontal="right" vertical="center"/>
    </xf>
    <xf numFmtId="176" fontId="1" fillId="0" borderId="16" xfId="1" applyBorder="1">
      <alignment horizontal="right" vertical="center"/>
    </xf>
    <xf numFmtId="0" fontId="12" fillId="0" borderId="18" xfId="0" applyFont="1" applyBorder="1" applyAlignment="1" applyProtection="1">
      <alignment horizontal="center" vertical="center" wrapText="1"/>
      <protection locked="0"/>
    </xf>
    <xf numFmtId="0" fontId="2" fillId="0" borderId="24" xfId="0" applyFont="1" applyBorder="1" applyAlignment="1">
      <alignment horizontal="left" vertical="center"/>
    </xf>
    <xf numFmtId="0" fontId="2" fillId="0" borderId="10" xfId="0" applyFont="1" applyBorder="1" applyAlignment="1">
      <alignment horizontal="left" vertical="center"/>
    </xf>
  </cellXfs>
  <cellStyles count="9">
    <cellStyle name="DateStyle" xfId="4" xr:uid="{00000000-0005-0000-0000-000005000000}"/>
    <cellStyle name="DateTimeStyle" xfId="5" xr:uid="{00000000-0005-0000-0000-000006000000}"/>
    <cellStyle name="IntegralNumberStyle" xfId="7" xr:uid="{00000000-0005-0000-0000-000008000000}"/>
    <cellStyle name="MoneyStyle" xfId="1" xr:uid="{00000000-0005-0000-0000-000003000000}"/>
    <cellStyle name="NumberStyle" xfId="1" xr:uid="{00000000-0005-0000-0000-000001000000}"/>
    <cellStyle name="PercentStyle" xfId="6" xr:uid="{00000000-0005-0000-0000-000007000000}"/>
    <cellStyle name="TextStyle" xfId="2" xr:uid="{00000000-0005-0000-0000-000002000000}"/>
    <cellStyle name="TimeStyle" xfId="3" xr:uid="{00000000-0005-0000-0000-000004000000}"/>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ECDEC-DD1A-7409-39A9-329A5471CD7E}">
  <sheetPr>
    <outlinePr summaryRight="0"/>
  </sheetPr>
  <dimension ref="A1:D21"/>
  <sheetViews>
    <sheetView showZeros="0" workbookViewId="0">
      <selection activeCell="B12" sqref="B12"/>
    </sheetView>
  </sheetViews>
  <sheetFormatPr defaultColWidth="8" defaultRowHeight="14.25" customHeight="1"/>
  <cols>
    <col min="1" max="1" width="39.625" customWidth="1"/>
    <col min="2" max="2" width="46.375" customWidth="1"/>
    <col min="3" max="3" width="40.375" customWidth="1"/>
    <col min="4" max="4" width="50.125" customWidth="1"/>
  </cols>
  <sheetData>
    <row r="1" spans="1:4" ht="12" customHeight="1">
      <c r="D1" s="1" t="s">
        <v>0</v>
      </c>
    </row>
    <row r="2" spans="1:4" ht="36" customHeight="1">
      <c r="A2" s="123" t="s">
        <v>1</v>
      </c>
      <c r="B2" s="124"/>
      <c r="C2" s="124"/>
      <c r="D2" s="124"/>
    </row>
    <row r="3" spans="1:4" ht="21" customHeight="1">
      <c r="A3" s="129" t="str">
        <f>"单位名称："&amp;"云南省科协学会发展与学术交流服务中心"</f>
        <v>单位名称：云南省科协学会发展与学术交流服务中心</v>
      </c>
      <c r="B3" s="130"/>
      <c r="C3" s="2"/>
      <c r="D3" s="3" t="s">
        <v>2</v>
      </c>
    </row>
    <row r="4" spans="1:4" ht="19.5" customHeight="1">
      <c r="A4" s="125" t="s">
        <v>3</v>
      </c>
      <c r="B4" s="126"/>
      <c r="C4" s="125" t="s">
        <v>4</v>
      </c>
      <c r="D4" s="126"/>
    </row>
    <row r="5" spans="1:4" ht="19.5" customHeight="1">
      <c r="A5" s="127" t="s">
        <v>5</v>
      </c>
      <c r="B5" s="127" t="s">
        <v>6</v>
      </c>
      <c r="C5" s="127" t="s">
        <v>7</v>
      </c>
      <c r="D5" s="127" t="s">
        <v>6</v>
      </c>
    </row>
    <row r="6" spans="1:4" ht="19.5" customHeight="1">
      <c r="A6" s="128"/>
      <c r="B6" s="128"/>
      <c r="C6" s="128"/>
      <c r="D6" s="128"/>
    </row>
    <row r="7" spans="1:4" ht="25.35" customHeight="1">
      <c r="A7" s="7" t="s">
        <v>8</v>
      </c>
      <c r="B7" s="8">
        <v>3005158.37</v>
      </c>
      <c r="C7" s="9" t="str">
        <f>"一"&amp;"、"&amp;"科学技术支出"</f>
        <v>一、科学技术支出</v>
      </c>
      <c r="D7" s="10">
        <v>2385794.87</v>
      </c>
    </row>
    <row r="8" spans="1:4" ht="25.35" customHeight="1">
      <c r="A8" s="7" t="s">
        <v>9</v>
      </c>
      <c r="B8" s="8"/>
      <c r="C8" s="9" t="str">
        <f>"二"&amp;"、"&amp;"社会保障和就业支出"</f>
        <v>二、社会保障和就业支出</v>
      </c>
      <c r="D8" s="10">
        <v>227593.19</v>
      </c>
    </row>
    <row r="9" spans="1:4" ht="25.35" customHeight="1">
      <c r="A9" s="7" t="s">
        <v>10</v>
      </c>
      <c r="B9" s="8"/>
      <c r="C9" s="9" t="str">
        <f>"三"&amp;"、"&amp;"卫生健康支出"</f>
        <v>三、卫生健康支出</v>
      </c>
      <c r="D9" s="10">
        <v>242264.33</v>
      </c>
    </row>
    <row r="10" spans="1:4" ht="25.35" customHeight="1">
      <c r="A10" s="7" t="s">
        <v>11</v>
      </c>
      <c r="B10" s="11"/>
      <c r="C10" s="9" t="str">
        <f>"四"&amp;"、"&amp;"住房保障支出"</f>
        <v>四、住房保障支出</v>
      </c>
      <c r="D10" s="10">
        <v>149505.98000000001</v>
      </c>
    </row>
    <row r="11" spans="1:4" ht="25.35" customHeight="1">
      <c r="A11" s="7" t="s">
        <v>12</v>
      </c>
      <c r="B11" s="12"/>
      <c r="C11" s="13"/>
      <c r="D11" s="10"/>
    </row>
    <row r="12" spans="1:4" ht="25.35" customHeight="1">
      <c r="A12" s="7" t="s">
        <v>13</v>
      </c>
      <c r="B12" s="11"/>
      <c r="C12" s="13"/>
      <c r="D12" s="10"/>
    </row>
    <row r="13" spans="1:4" ht="25.35" customHeight="1">
      <c r="A13" s="7" t="s">
        <v>14</v>
      </c>
      <c r="B13" s="11"/>
      <c r="C13" s="13"/>
      <c r="D13" s="10"/>
    </row>
    <row r="14" spans="1:4" ht="25.35" customHeight="1">
      <c r="A14" s="7" t="s">
        <v>15</v>
      </c>
      <c r="B14" s="11"/>
      <c r="C14" s="13"/>
      <c r="D14" s="10"/>
    </row>
    <row r="15" spans="1:4" ht="25.35" customHeight="1">
      <c r="A15" s="14" t="s">
        <v>16</v>
      </c>
      <c r="B15" s="11"/>
      <c r="C15" s="13"/>
      <c r="D15" s="10"/>
    </row>
    <row r="16" spans="1:4" ht="25.35" customHeight="1">
      <c r="A16" s="14" t="s">
        <v>17</v>
      </c>
      <c r="B16" s="8"/>
      <c r="C16" s="13"/>
      <c r="D16" s="10"/>
    </row>
    <row r="17" spans="1:4" ht="25.35" customHeight="1">
      <c r="A17" s="15" t="s">
        <v>18</v>
      </c>
      <c r="B17" s="16">
        <v>3005158.37</v>
      </c>
      <c r="C17" s="17" t="s">
        <v>19</v>
      </c>
      <c r="D17" s="18">
        <v>3005158.37</v>
      </c>
    </row>
    <row r="18" spans="1:4" ht="25.35" customHeight="1">
      <c r="A18" s="19" t="s">
        <v>20</v>
      </c>
      <c r="B18" s="20"/>
      <c r="C18" s="21" t="s">
        <v>21</v>
      </c>
      <c r="D18" s="22"/>
    </row>
    <row r="19" spans="1:4" ht="25.35" customHeight="1">
      <c r="A19" s="23" t="s">
        <v>22</v>
      </c>
      <c r="B19" s="8"/>
      <c r="C19" s="24" t="s">
        <v>22</v>
      </c>
      <c r="D19" s="25"/>
    </row>
    <row r="20" spans="1:4" ht="25.35" customHeight="1">
      <c r="A20" s="23" t="s">
        <v>23</v>
      </c>
      <c r="B20" s="8"/>
      <c r="C20" s="24" t="s">
        <v>24</v>
      </c>
      <c r="D20" s="25"/>
    </row>
    <row r="21" spans="1:4" ht="25.35" customHeight="1">
      <c r="A21" s="26" t="s">
        <v>25</v>
      </c>
      <c r="B21" s="27">
        <v>3005158.37</v>
      </c>
      <c r="C21" s="17" t="s">
        <v>26</v>
      </c>
      <c r="D21" s="28">
        <v>3005158.37</v>
      </c>
    </row>
  </sheetData>
  <mergeCells count="8">
    <mergeCell ref="A2:D2"/>
    <mergeCell ref="A4:B4"/>
    <mergeCell ref="C4:D4"/>
    <mergeCell ref="B5:B6"/>
    <mergeCell ref="C5:C6"/>
    <mergeCell ref="D5:D6"/>
    <mergeCell ref="A5:A6"/>
    <mergeCell ref="A3:B3"/>
  </mergeCells>
  <phoneticPr fontId="29"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0404E-EEAC-C395-F98A-4E6E50A7C407}">
  <sheetPr>
    <outlinePr summaryRight="0"/>
  </sheetPr>
  <dimension ref="A1:F9"/>
  <sheetViews>
    <sheetView showZeros="0" workbookViewId="0">
      <selection activeCell="A9" sqref="A9:F9"/>
    </sheetView>
  </sheetViews>
  <sheetFormatPr defaultColWidth="9.125" defaultRowHeight="14.25" customHeight="1"/>
  <cols>
    <col min="1" max="1" width="29" customWidth="1"/>
    <col min="2" max="2" width="28.625" customWidth="1"/>
    <col min="3" max="3" width="31.625" customWidth="1"/>
    <col min="4" max="6" width="33.5" customWidth="1"/>
  </cols>
  <sheetData>
    <row r="1" spans="1:6" ht="15.75" customHeight="1">
      <c r="B1" s="31"/>
      <c r="F1" s="47" t="s">
        <v>268</v>
      </c>
    </row>
    <row r="2" spans="1:6" ht="28.5" customHeight="1">
      <c r="A2" s="135" t="s">
        <v>269</v>
      </c>
      <c r="B2" s="135"/>
      <c r="C2" s="135"/>
      <c r="D2" s="135"/>
      <c r="E2" s="135"/>
      <c r="F2" s="135"/>
    </row>
    <row r="3" spans="1:6" ht="15" customHeight="1">
      <c r="A3" s="48" t="str">
        <f>"单位名称："&amp;"云南省科协学会发展与学术交流服务中心"</f>
        <v>单位名称：云南省科协学会发展与学术交流服务中心</v>
      </c>
      <c r="B3" s="49"/>
      <c r="C3" s="49"/>
      <c r="D3" s="50"/>
      <c r="E3" s="50"/>
      <c r="F3" s="51" t="s">
        <v>2</v>
      </c>
    </row>
    <row r="4" spans="1:6" ht="18.75" customHeight="1">
      <c r="A4" s="161" t="s">
        <v>131</v>
      </c>
      <c r="B4" s="161" t="s">
        <v>49</v>
      </c>
      <c r="C4" s="161" t="s">
        <v>50</v>
      </c>
      <c r="D4" s="127" t="s">
        <v>270</v>
      </c>
      <c r="E4" s="163"/>
      <c r="F4" s="163"/>
    </row>
    <row r="5" spans="1:6" ht="30" customHeight="1">
      <c r="A5" s="128"/>
      <c r="B5" s="128"/>
      <c r="C5" s="128"/>
      <c r="D5" s="5" t="s">
        <v>31</v>
      </c>
      <c r="E5" s="53" t="s">
        <v>58</v>
      </c>
      <c r="F5" s="53" t="s">
        <v>59</v>
      </c>
    </row>
    <row r="6" spans="1:6" ht="16.5" customHeight="1">
      <c r="A6" s="54">
        <v>1</v>
      </c>
      <c r="B6" s="54">
        <v>2</v>
      </c>
      <c r="C6" s="54">
        <v>3</v>
      </c>
      <c r="D6" s="54">
        <v>4</v>
      </c>
      <c r="E6" s="54">
        <v>5</v>
      </c>
      <c r="F6" s="54">
        <v>6</v>
      </c>
    </row>
    <row r="7" spans="1:6" ht="20.25" customHeight="1">
      <c r="A7" s="41"/>
      <c r="B7" s="41"/>
      <c r="C7" s="41"/>
      <c r="D7" s="29"/>
      <c r="E7" s="29"/>
      <c r="F7" s="29"/>
    </row>
    <row r="8" spans="1:6" ht="17.25" customHeight="1">
      <c r="A8" s="226" t="s">
        <v>97</v>
      </c>
      <c r="B8" s="227"/>
      <c r="C8" s="227" t="s">
        <v>97</v>
      </c>
      <c r="D8" s="228"/>
      <c r="E8" s="228"/>
      <c r="F8" s="228"/>
    </row>
    <row r="9" spans="1:6" ht="26.25" customHeight="1">
      <c r="A9" s="225" t="s">
        <v>340</v>
      </c>
      <c r="B9" s="223"/>
      <c r="C9" s="223"/>
      <c r="D9" s="223"/>
      <c r="E9" s="223"/>
      <c r="F9" s="224"/>
    </row>
  </sheetData>
  <mergeCells count="7">
    <mergeCell ref="A9:F9"/>
    <mergeCell ref="A2:F2"/>
    <mergeCell ref="A8:C8"/>
    <mergeCell ref="A4:A5"/>
    <mergeCell ref="C4:C5"/>
    <mergeCell ref="B4:B5"/>
    <mergeCell ref="D4:F4"/>
  </mergeCells>
  <phoneticPr fontId="29"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CC26A-6AFE-7033-C344-496D7AF10AB8}">
  <sheetPr>
    <outlinePr summaryRight="0"/>
  </sheetPr>
  <dimension ref="A1:Q10"/>
  <sheetViews>
    <sheetView showZeros="0" workbookViewId="0">
      <selection activeCell="B12" sqref="B12"/>
    </sheetView>
  </sheetViews>
  <sheetFormatPr defaultColWidth="9.125" defaultRowHeight="14.25" customHeight="1"/>
  <cols>
    <col min="1" max="1" width="39.125" customWidth="1"/>
    <col min="2" max="2" width="21.75" customWidth="1"/>
    <col min="3" max="3" width="35.25" customWidth="1"/>
    <col min="4" max="4" width="7.75" customWidth="1"/>
    <col min="5" max="5" width="10.25" customWidth="1"/>
    <col min="6" max="11" width="14.75" customWidth="1"/>
    <col min="12" max="16" width="12.625" customWidth="1"/>
    <col min="17" max="17" width="10.375" customWidth="1"/>
  </cols>
  <sheetData>
    <row r="1" spans="1:17" ht="13.5" customHeight="1">
      <c r="O1" s="86"/>
      <c r="P1" s="86"/>
      <c r="Q1" s="3" t="s">
        <v>271</v>
      </c>
    </row>
    <row r="2" spans="1:17" ht="27.75" customHeight="1">
      <c r="A2" s="202" t="s">
        <v>272</v>
      </c>
      <c r="B2" s="135"/>
      <c r="C2" s="135"/>
      <c r="D2" s="135"/>
      <c r="E2" s="135"/>
      <c r="F2" s="135"/>
      <c r="G2" s="135"/>
      <c r="H2" s="135"/>
      <c r="I2" s="135"/>
      <c r="J2" s="135"/>
      <c r="K2" s="136"/>
      <c r="L2" s="135"/>
      <c r="M2" s="135"/>
      <c r="N2" s="135"/>
      <c r="O2" s="136"/>
      <c r="P2" s="136"/>
      <c r="Q2" s="135"/>
    </row>
    <row r="3" spans="1:17" ht="18.75" customHeight="1">
      <c r="A3" s="129" t="str">
        <f>"单位名称："&amp;"云南省科协学会发展与学术交流服务中心"</f>
        <v>单位名称：云南省科协学会发展与学术交流服务中心</v>
      </c>
      <c r="B3" s="141"/>
      <c r="C3" s="141"/>
      <c r="D3" s="141"/>
      <c r="E3" s="141"/>
      <c r="F3" s="141"/>
      <c r="G3" s="33"/>
      <c r="H3" s="33"/>
      <c r="I3" s="33"/>
      <c r="J3" s="33"/>
      <c r="O3" s="94"/>
      <c r="P3" s="94"/>
      <c r="Q3" s="1" t="s">
        <v>122</v>
      </c>
    </row>
    <row r="4" spans="1:17" ht="15.75" customHeight="1">
      <c r="A4" s="161" t="s">
        <v>273</v>
      </c>
      <c r="B4" s="203" t="s">
        <v>274</v>
      </c>
      <c r="C4" s="203" t="s">
        <v>275</v>
      </c>
      <c r="D4" s="203" t="s">
        <v>276</v>
      </c>
      <c r="E4" s="203" t="s">
        <v>277</v>
      </c>
      <c r="F4" s="203" t="s">
        <v>278</v>
      </c>
      <c r="G4" s="159" t="s">
        <v>138</v>
      </c>
      <c r="H4" s="159"/>
      <c r="I4" s="159"/>
      <c r="J4" s="159"/>
      <c r="K4" s="204"/>
      <c r="L4" s="159"/>
      <c r="M4" s="159"/>
      <c r="N4" s="159"/>
      <c r="O4" s="205"/>
      <c r="P4" s="204"/>
      <c r="Q4" s="160"/>
    </row>
    <row r="5" spans="1:17" ht="17.25" customHeight="1">
      <c r="A5" s="182"/>
      <c r="B5" s="200"/>
      <c r="C5" s="200"/>
      <c r="D5" s="200"/>
      <c r="E5" s="200"/>
      <c r="F5" s="200"/>
      <c r="G5" s="200" t="s">
        <v>31</v>
      </c>
      <c r="H5" s="200" t="s">
        <v>34</v>
      </c>
      <c r="I5" s="200" t="s">
        <v>279</v>
      </c>
      <c r="J5" s="200" t="s">
        <v>280</v>
      </c>
      <c r="K5" s="206" t="s">
        <v>281</v>
      </c>
      <c r="L5" s="208" t="s">
        <v>282</v>
      </c>
      <c r="M5" s="208"/>
      <c r="N5" s="208"/>
      <c r="O5" s="209"/>
      <c r="P5" s="210"/>
      <c r="Q5" s="201"/>
    </row>
    <row r="6" spans="1:17" ht="54" customHeight="1">
      <c r="A6" s="167"/>
      <c r="B6" s="201"/>
      <c r="C6" s="201"/>
      <c r="D6" s="201"/>
      <c r="E6" s="201"/>
      <c r="F6" s="201"/>
      <c r="G6" s="201"/>
      <c r="H6" s="201" t="s">
        <v>33</v>
      </c>
      <c r="I6" s="201"/>
      <c r="J6" s="201"/>
      <c r="K6" s="207"/>
      <c r="L6" s="95" t="s">
        <v>33</v>
      </c>
      <c r="M6" s="95" t="s">
        <v>44</v>
      </c>
      <c r="N6" s="95" t="s">
        <v>145</v>
      </c>
      <c r="O6" s="55" t="s">
        <v>40</v>
      </c>
      <c r="P6" s="96" t="s">
        <v>41</v>
      </c>
      <c r="Q6" s="95" t="s">
        <v>42</v>
      </c>
    </row>
    <row r="7" spans="1:17" ht="15" customHeight="1">
      <c r="A7" s="6">
        <v>1</v>
      </c>
      <c r="B7" s="71">
        <v>2</v>
      </c>
      <c r="C7" s="71">
        <v>3</v>
      </c>
      <c r="D7" s="71">
        <v>4</v>
      </c>
      <c r="E7" s="71">
        <v>5</v>
      </c>
      <c r="F7" s="71">
        <v>6</v>
      </c>
      <c r="G7" s="97">
        <v>7</v>
      </c>
      <c r="H7" s="97">
        <v>8</v>
      </c>
      <c r="I7" s="97">
        <v>9</v>
      </c>
      <c r="J7" s="97">
        <v>10</v>
      </c>
      <c r="K7" s="97">
        <v>11</v>
      </c>
      <c r="L7" s="97">
        <v>12</v>
      </c>
      <c r="M7" s="97">
        <v>13</v>
      </c>
      <c r="N7" s="97">
        <v>14</v>
      </c>
      <c r="O7" s="97">
        <v>15</v>
      </c>
      <c r="P7" s="97">
        <v>16</v>
      </c>
      <c r="Q7" s="97">
        <v>17</v>
      </c>
    </row>
    <row r="8" spans="1:17" ht="21" customHeight="1">
      <c r="A8" s="98" t="s">
        <v>46</v>
      </c>
      <c r="B8" s="99"/>
      <c r="C8" s="99"/>
      <c r="D8" s="99"/>
      <c r="E8" s="100"/>
      <c r="F8" s="29">
        <v>7860</v>
      </c>
      <c r="G8" s="29">
        <v>7860</v>
      </c>
      <c r="H8" s="29">
        <v>7860</v>
      </c>
      <c r="I8" s="29"/>
      <c r="J8" s="29"/>
      <c r="K8" s="29"/>
      <c r="L8" s="29"/>
      <c r="M8" s="29"/>
      <c r="N8" s="29"/>
      <c r="O8" s="29"/>
      <c r="P8" s="29"/>
      <c r="Q8" s="29"/>
    </row>
    <row r="9" spans="1:17" ht="21" customHeight="1">
      <c r="A9" s="101" t="s">
        <v>201</v>
      </c>
      <c r="B9" s="99" t="s">
        <v>283</v>
      </c>
      <c r="C9" s="99" t="s">
        <v>284</v>
      </c>
      <c r="D9" s="102" t="s">
        <v>285</v>
      </c>
      <c r="E9" s="103">
        <v>39300</v>
      </c>
      <c r="F9" s="29">
        <v>7860</v>
      </c>
      <c r="G9" s="29">
        <v>7860</v>
      </c>
      <c r="H9" s="29">
        <v>7860</v>
      </c>
      <c r="I9" s="29"/>
      <c r="J9" s="29"/>
      <c r="K9" s="29"/>
      <c r="L9" s="29"/>
      <c r="M9" s="29"/>
      <c r="N9" s="29"/>
      <c r="O9" s="29"/>
      <c r="P9" s="29"/>
      <c r="Q9" s="29"/>
    </row>
    <row r="10" spans="1:17" ht="21" customHeight="1">
      <c r="A10" s="197" t="s">
        <v>97</v>
      </c>
      <c r="B10" s="198"/>
      <c r="C10" s="198"/>
      <c r="D10" s="198"/>
      <c r="E10" s="199"/>
      <c r="F10" s="29">
        <v>7860</v>
      </c>
      <c r="G10" s="29">
        <v>7860</v>
      </c>
      <c r="H10" s="29">
        <v>7860</v>
      </c>
      <c r="I10" s="29"/>
      <c r="J10" s="29"/>
      <c r="K10" s="29"/>
      <c r="L10" s="29"/>
      <c r="M10" s="29"/>
      <c r="N10" s="29"/>
      <c r="O10" s="29"/>
      <c r="P10" s="29"/>
      <c r="Q10" s="29"/>
    </row>
  </sheetData>
  <mergeCells count="16">
    <mergeCell ref="A10:E10"/>
    <mergeCell ref="H5:H6"/>
    <mergeCell ref="A2:Q2"/>
    <mergeCell ref="A4:A6"/>
    <mergeCell ref="B4:B6"/>
    <mergeCell ref="C4:C6"/>
    <mergeCell ref="D4:D6"/>
    <mergeCell ref="E4:E6"/>
    <mergeCell ref="F4:F6"/>
    <mergeCell ref="G4:Q4"/>
    <mergeCell ref="I5:I6"/>
    <mergeCell ref="J5:J6"/>
    <mergeCell ref="A3:F3"/>
    <mergeCell ref="K5:K6"/>
    <mergeCell ref="G5:G6"/>
    <mergeCell ref="L5:Q5"/>
  </mergeCells>
  <phoneticPr fontId="29"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6B726-8297-2B95-527F-3B7736135008}">
  <sheetPr>
    <outlinePr summaryRight="0"/>
  </sheetPr>
  <dimension ref="A1:N11"/>
  <sheetViews>
    <sheetView showZeros="0" workbookViewId="0">
      <selection activeCell="A11" sqref="A11:N11"/>
    </sheetView>
  </sheetViews>
  <sheetFormatPr defaultColWidth="9.125" defaultRowHeight="14.25" customHeight="1"/>
  <cols>
    <col min="1" max="1" width="31.375" customWidth="1"/>
    <col min="2" max="2" width="21.75" customWidth="1"/>
    <col min="3" max="3" width="26.75" customWidth="1"/>
    <col min="4" max="14" width="16.625" customWidth="1"/>
  </cols>
  <sheetData>
    <row r="1" spans="1:14" ht="13.5" customHeight="1">
      <c r="A1" s="75"/>
      <c r="B1" s="75"/>
      <c r="C1" s="75"/>
      <c r="D1" s="75"/>
      <c r="E1" s="75"/>
      <c r="F1" s="75"/>
      <c r="G1" s="75"/>
      <c r="H1" s="104"/>
      <c r="I1" s="75"/>
      <c r="J1" s="75"/>
      <c r="K1" s="75"/>
      <c r="L1" s="86"/>
      <c r="M1" s="105"/>
      <c r="N1" s="106" t="s">
        <v>286</v>
      </c>
    </row>
    <row r="2" spans="1:14" ht="27.75" customHeight="1">
      <c r="A2" s="202" t="s">
        <v>287</v>
      </c>
      <c r="B2" s="211"/>
      <c r="C2" s="211"/>
      <c r="D2" s="211"/>
      <c r="E2" s="211"/>
      <c r="F2" s="211"/>
      <c r="G2" s="211"/>
      <c r="H2" s="212"/>
      <c r="I2" s="211"/>
      <c r="J2" s="211"/>
      <c r="K2" s="211"/>
      <c r="L2" s="136"/>
      <c r="M2" s="212"/>
      <c r="N2" s="211"/>
    </row>
    <row r="3" spans="1:14" ht="18.75" customHeight="1">
      <c r="A3" s="213" t="str">
        <f>"单位名称："&amp;"云南省科协学会发展与学术交流服务中心"</f>
        <v>单位名称：云南省科协学会发展与学术交流服务中心</v>
      </c>
      <c r="B3" s="156"/>
      <c r="C3" s="156"/>
      <c r="D3" s="50"/>
      <c r="E3" s="50"/>
      <c r="F3" s="50"/>
      <c r="G3" s="50"/>
      <c r="H3" s="104"/>
      <c r="I3" s="75"/>
      <c r="J3" s="75"/>
      <c r="K3" s="75"/>
      <c r="L3" s="94"/>
      <c r="M3" s="107"/>
      <c r="N3" s="108" t="s">
        <v>122</v>
      </c>
    </row>
    <row r="4" spans="1:14" ht="15.75" customHeight="1">
      <c r="A4" s="161" t="s">
        <v>273</v>
      </c>
      <c r="B4" s="203" t="s">
        <v>288</v>
      </c>
      <c r="C4" s="203" t="s">
        <v>289</v>
      </c>
      <c r="D4" s="159" t="s">
        <v>138</v>
      </c>
      <c r="E4" s="159"/>
      <c r="F4" s="159"/>
      <c r="G4" s="159"/>
      <c r="H4" s="204"/>
      <c r="I4" s="159"/>
      <c r="J4" s="159"/>
      <c r="K4" s="159"/>
      <c r="L4" s="205"/>
      <c r="M4" s="204"/>
      <c r="N4" s="160"/>
    </row>
    <row r="5" spans="1:14" ht="17.25" customHeight="1">
      <c r="A5" s="182"/>
      <c r="B5" s="200"/>
      <c r="C5" s="200"/>
      <c r="D5" s="200" t="s">
        <v>31</v>
      </c>
      <c r="E5" s="200" t="s">
        <v>34</v>
      </c>
      <c r="F5" s="200" t="s">
        <v>279</v>
      </c>
      <c r="G5" s="200" t="s">
        <v>280</v>
      </c>
      <c r="H5" s="206" t="s">
        <v>281</v>
      </c>
      <c r="I5" s="208" t="s">
        <v>282</v>
      </c>
      <c r="J5" s="208"/>
      <c r="K5" s="208"/>
      <c r="L5" s="209"/>
      <c r="M5" s="210"/>
      <c r="N5" s="201"/>
    </row>
    <row r="6" spans="1:14" ht="54" customHeight="1">
      <c r="A6" s="167"/>
      <c r="B6" s="201"/>
      <c r="C6" s="201"/>
      <c r="D6" s="201"/>
      <c r="E6" s="201"/>
      <c r="F6" s="201"/>
      <c r="G6" s="201"/>
      <c r="H6" s="207"/>
      <c r="I6" s="95" t="s">
        <v>33</v>
      </c>
      <c r="J6" s="95" t="s">
        <v>44</v>
      </c>
      <c r="K6" s="95" t="s">
        <v>145</v>
      </c>
      <c r="L6" s="55" t="s">
        <v>40</v>
      </c>
      <c r="M6" s="96" t="s">
        <v>41</v>
      </c>
      <c r="N6" s="95" t="s">
        <v>42</v>
      </c>
    </row>
    <row r="7" spans="1:14" ht="15" customHeight="1">
      <c r="A7" s="59">
        <v>1</v>
      </c>
      <c r="B7" s="95">
        <v>2</v>
      </c>
      <c r="C7" s="95">
        <v>3</v>
      </c>
      <c r="D7" s="96">
        <v>4</v>
      </c>
      <c r="E7" s="96">
        <v>5</v>
      </c>
      <c r="F7" s="96">
        <v>6</v>
      </c>
      <c r="G7" s="96">
        <v>7</v>
      </c>
      <c r="H7" s="96">
        <v>8</v>
      </c>
      <c r="I7" s="96">
        <v>9</v>
      </c>
      <c r="J7" s="96">
        <v>10</v>
      </c>
      <c r="K7" s="96">
        <v>11</v>
      </c>
      <c r="L7" s="96">
        <v>12</v>
      </c>
      <c r="M7" s="96">
        <v>13</v>
      </c>
      <c r="N7" s="96">
        <v>14</v>
      </c>
    </row>
    <row r="8" spans="1:14" ht="21" customHeight="1">
      <c r="A8" s="98"/>
      <c r="B8" s="99"/>
      <c r="C8" s="99"/>
      <c r="D8" s="109"/>
      <c r="E8" s="109"/>
      <c r="F8" s="109"/>
      <c r="G8" s="109"/>
      <c r="H8" s="109"/>
      <c r="I8" s="109"/>
      <c r="J8" s="109"/>
      <c r="K8" s="109"/>
      <c r="L8" s="46"/>
      <c r="M8" s="109"/>
      <c r="N8" s="109"/>
    </row>
    <row r="9" spans="1:14" ht="21" customHeight="1">
      <c r="A9" s="98"/>
      <c r="B9" s="99"/>
      <c r="C9" s="99"/>
      <c r="D9" s="110"/>
      <c r="E9" s="110"/>
      <c r="F9" s="110"/>
      <c r="G9" s="110"/>
      <c r="H9" s="110"/>
      <c r="I9" s="110"/>
      <c r="J9" s="110"/>
      <c r="K9" s="110"/>
      <c r="L9" s="25"/>
      <c r="M9" s="110"/>
      <c r="N9" s="110"/>
    </row>
    <row r="10" spans="1:14" ht="21" customHeight="1">
      <c r="A10" s="229" t="s">
        <v>97</v>
      </c>
      <c r="B10" s="230"/>
      <c r="C10" s="231"/>
      <c r="D10" s="232"/>
      <c r="E10" s="232"/>
      <c r="F10" s="232"/>
      <c r="G10" s="232"/>
      <c r="H10" s="232"/>
      <c r="I10" s="232"/>
      <c r="J10" s="232"/>
      <c r="K10" s="232"/>
      <c r="L10" s="233"/>
      <c r="M10" s="232"/>
      <c r="N10" s="232"/>
    </row>
    <row r="11" spans="1:14" ht="27.75" customHeight="1">
      <c r="A11" s="235" t="s">
        <v>341</v>
      </c>
      <c r="B11" s="234"/>
      <c r="C11" s="234"/>
      <c r="D11" s="234"/>
      <c r="E11" s="234"/>
      <c r="F11" s="234"/>
      <c r="G11" s="234"/>
      <c r="H11" s="234"/>
      <c r="I11" s="234"/>
      <c r="J11" s="234"/>
      <c r="K11" s="234"/>
      <c r="L11" s="234"/>
      <c r="M11" s="234"/>
      <c r="N11" s="234"/>
    </row>
  </sheetData>
  <mergeCells count="14">
    <mergeCell ref="A11:N11"/>
    <mergeCell ref="A10:C10"/>
    <mergeCell ref="E5:E6"/>
    <mergeCell ref="A2:N2"/>
    <mergeCell ref="A4:A6"/>
    <mergeCell ref="B4:B6"/>
    <mergeCell ref="C4:C6"/>
    <mergeCell ref="D4:N4"/>
    <mergeCell ref="F5:F6"/>
    <mergeCell ref="G5:G6"/>
    <mergeCell ref="A3:C3"/>
    <mergeCell ref="H5:H6"/>
    <mergeCell ref="D5:D6"/>
    <mergeCell ref="I5:N5"/>
  </mergeCells>
  <phoneticPr fontId="29"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A35C3-A73E-D9EC-41AC-BFEDE2234F7E}">
  <sheetPr>
    <outlinePr summaryRight="0"/>
  </sheetPr>
  <dimension ref="A1:W9"/>
  <sheetViews>
    <sheetView showZeros="0" workbookViewId="0">
      <selection activeCell="A9" sqref="A9:W9"/>
    </sheetView>
  </sheetViews>
  <sheetFormatPr defaultColWidth="9.125" defaultRowHeight="14.25" customHeight="1"/>
  <cols>
    <col min="1" max="1" width="42" customWidth="1"/>
    <col min="2" max="15" width="17.125" customWidth="1"/>
    <col min="16" max="23" width="17" customWidth="1"/>
  </cols>
  <sheetData>
    <row r="1" spans="1:23" ht="13.5" customHeight="1">
      <c r="D1" s="47"/>
      <c r="W1" s="86" t="s">
        <v>290</v>
      </c>
    </row>
    <row r="2" spans="1:23" ht="27.75" customHeight="1">
      <c r="A2" s="202" t="s">
        <v>291</v>
      </c>
      <c r="B2" s="135"/>
      <c r="C2" s="135"/>
      <c r="D2" s="135"/>
      <c r="E2" s="135"/>
      <c r="F2" s="135"/>
      <c r="G2" s="135"/>
      <c r="H2" s="135"/>
      <c r="I2" s="135"/>
      <c r="J2" s="135"/>
      <c r="K2" s="135"/>
      <c r="L2" s="135"/>
      <c r="M2" s="135"/>
      <c r="N2" s="135"/>
      <c r="O2" s="135"/>
      <c r="P2" s="135"/>
      <c r="Q2" s="135"/>
      <c r="R2" s="135"/>
      <c r="S2" s="135"/>
      <c r="T2" s="135"/>
      <c r="U2" s="135"/>
      <c r="V2" s="135"/>
      <c r="W2" s="135"/>
    </row>
    <row r="3" spans="1:23" ht="18" customHeight="1">
      <c r="A3" s="213" t="str">
        <f>"单位名称："&amp;"云南省科协学会发展与学术交流服务中心"</f>
        <v>单位名称：云南省科协学会发展与学术交流服务中心</v>
      </c>
      <c r="B3" s="156"/>
      <c r="C3" s="156"/>
      <c r="D3" s="214"/>
      <c r="E3" s="179"/>
      <c r="F3" s="179"/>
      <c r="G3" s="179"/>
      <c r="H3" s="179"/>
      <c r="I3" s="179"/>
      <c r="W3" s="94" t="s">
        <v>122</v>
      </c>
    </row>
    <row r="4" spans="1:23" ht="19.5" customHeight="1">
      <c r="A4" s="127" t="s">
        <v>292</v>
      </c>
      <c r="B4" s="125" t="s">
        <v>138</v>
      </c>
      <c r="C4" s="175"/>
      <c r="D4" s="175"/>
      <c r="E4" s="125" t="s">
        <v>293</v>
      </c>
      <c r="F4" s="175"/>
      <c r="G4" s="175"/>
      <c r="H4" s="175"/>
      <c r="I4" s="175"/>
      <c r="J4" s="175"/>
      <c r="K4" s="175"/>
      <c r="L4" s="175"/>
      <c r="M4" s="175"/>
      <c r="N4" s="175"/>
      <c r="O4" s="175"/>
      <c r="P4" s="175"/>
      <c r="Q4" s="175"/>
      <c r="R4" s="175"/>
      <c r="S4" s="175"/>
      <c r="T4" s="175"/>
      <c r="U4" s="175"/>
      <c r="V4" s="175"/>
      <c r="W4" s="175"/>
    </row>
    <row r="5" spans="1:23" ht="40.5" customHeight="1">
      <c r="A5" s="128"/>
      <c r="B5" s="111" t="s">
        <v>31</v>
      </c>
      <c r="C5" s="52" t="s">
        <v>34</v>
      </c>
      <c r="D5" s="112" t="s">
        <v>294</v>
      </c>
      <c r="E5" s="54" t="s">
        <v>295</v>
      </c>
      <c r="F5" s="54" t="s">
        <v>296</v>
      </c>
      <c r="G5" s="54" t="s">
        <v>297</v>
      </c>
      <c r="H5" s="54" t="s">
        <v>298</v>
      </c>
      <c r="I5" s="54" t="s">
        <v>299</v>
      </c>
      <c r="J5" s="54" t="s">
        <v>300</v>
      </c>
      <c r="K5" s="54" t="s">
        <v>301</v>
      </c>
      <c r="L5" s="54" t="s">
        <v>302</v>
      </c>
      <c r="M5" s="54" t="s">
        <v>303</v>
      </c>
      <c r="N5" s="54" t="s">
        <v>304</v>
      </c>
      <c r="O5" s="54" t="s">
        <v>305</v>
      </c>
      <c r="P5" s="54" t="s">
        <v>306</v>
      </c>
      <c r="Q5" s="54" t="s">
        <v>307</v>
      </c>
      <c r="R5" s="54" t="s">
        <v>308</v>
      </c>
      <c r="S5" s="54" t="s">
        <v>309</v>
      </c>
      <c r="T5" s="54" t="s">
        <v>310</v>
      </c>
      <c r="U5" s="54" t="s">
        <v>311</v>
      </c>
      <c r="V5" s="54" t="s">
        <v>312</v>
      </c>
      <c r="W5" s="54" t="s">
        <v>313</v>
      </c>
    </row>
    <row r="6" spans="1:23" ht="19.5" customHeight="1">
      <c r="A6" s="54">
        <v>1</v>
      </c>
      <c r="B6" s="54">
        <v>2</v>
      </c>
      <c r="C6" s="54">
        <v>3</v>
      </c>
      <c r="D6" s="4">
        <v>4</v>
      </c>
      <c r="E6" s="54">
        <v>5</v>
      </c>
      <c r="F6" s="54">
        <v>6</v>
      </c>
      <c r="G6" s="54">
        <v>7</v>
      </c>
      <c r="H6" s="4">
        <v>8</v>
      </c>
      <c r="I6" s="54">
        <v>9</v>
      </c>
      <c r="J6" s="54">
        <v>10</v>
      </c>
      <c r="K6" s="54">
        <v>11</v>
      </c>
      <c r="L6" s="4">
        <v>12</v>
      </c>
      <c r="M6" s="54">
        <v>13</v>
      </c>
      <c r="N6" s="54">
        <v>14</v>
      </c>
      <c r="O6" s="54">
        <v>15</v>
      </c>
      <c r="P6" s="4">
        <v>16</v>
      </c>
      <c r="Q6" s="54">
        <v>17</v>
      </c>
      <c r="R6" s="54">
        <v>18</v>
      </c>
      <c r="S6" s="54">
        <v>19</v>
      </c>
      <c r="T6" s="4">
        <v>20</v>
      </c>
      <c r="U6" s="4">
        <v>21</v>
      </c>
      <c r="V6" s="4">
        <v>22</v>
      </c>
      <c r="W6" s="54">
        <v>23</v>
      </c>
    </row>
    <row r="7" spans="1:23" ht="28.35" customHeight="1">
      <c r="A7" s="41"/>
      <c r="B7" s="29"/>
      <c r="C7" s="29"/>
      <c r="D7" s="29"/>
      <c r="E7" s="29"/>
      <c r="F7" s="29"/>
      <c r="G7" s="29"/>
      <c r="H7" s="29"/>
      <c r="I7" s="29"/>
      <c r="J7" s="29"/>
      <c r="K7" s="29"/>
      <c r="L7" s="29"/>
      <c r="M7" s="29"/>
      <c r="N7" s="29"/>
      <c r="O7" s="29"/>
      <c r="P7" s="29"/>
      <c r="Q7" s="29"/>
      <c r="R7" s="29"/>
      <c r="S7" s="29"/>
      <c r="T7" s="29"/>
      <c r="U7" s="29"/>
      <c r="V7" s="29"/>
      <c r="W7" s="29"/>
    </row>
    <row r="8" spans="1:23" ht="29.85" customHeight="1">
      <c r="A8" s="236"/>
      <c r="B8" s="228"/>
      <c r="C8" s="228"/>
      <c r="D8" s="228"/>
      <c r="E8" s="228"/>
      <c r="F8" s="228"/>
      <c r="G8" s="228"/>
      <c r="H8" s="228"/>
      <c r="I8" s="228"/>
      <c r="J8" s="228"/>
      <c r="K8" s="228"/>
      <c r="L8" s="228"/>
      <c r="M8" s="228"/>
      <c r="N8" s="228"/>
      <c r="O8" s="228"/>
      <c r="P8" s="228"/>
      <c r="Q8" s="228"/>
      <c r="R8" s="228"/>
      <c r="S8" s="228"/>
      <c r="T8" s="228"/>
      <c r="U8" s="228"/>
      <c r="V8" s="228"/>
      <c r="W8" s="228"/>
    </row>
    <row r="9" spans="1:23" ht="24" customHeight="1">
      <c r="A9" s="235" t="s">
        <v>342</v>
      </c>
      <c r="B9" s="234"/>
      <c r="C9" s="234"/>
      <c r="D9" s="234"/>
      <c r="E9" s="234"/>
      <c r="F9" s="234"/>
      <c r="G9" s="234"/>
      <c r="H9" s="234"/>
      <c r="I9" s="234"/>
      <c r="J9" s="234"/>
      <c r="K9" s="234"/>
      <c r="L9" s="234"/>
      <c r="M9" s="234"/>
      <c r="N9" s="234"/>
      <c r="O9" s="234"/>
      <c r="P9" s="234"/>
      <c r="Q9" s="234"/>
      <c r="R9" s="234"/>
      <c r="S9" s="234"/>
      <c r="T9" s="234"/>
      <c r="U9" s="234"/>
      <c r="V9" s="234"/>
      <c r="W9" s="234"/>
    </row>
  </sheetData>
  <mergeCells count="6">
    <mergeCell ref="A9:W9"/>
    <mergeCell ref="A2:W2"/>
    <mergeCell ref="A4:A5"/>
    <mergeCell ref="B4:D4"/>
    <mergeCell ref="E4:W4"/>
    <mergeCell ref="A3:I3"/>
  </mergeCells>
  <phoneticPr fontId="29"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ACD94-0AE8-7C37-06EF-0D1991F6F233}">
  <sheetPr>
    <outlinePr summaryRight="0"/>
  </sheetPr>
  <dimension ref="A1:J8"/>
  <sheetViews>
    <sheetView showZeros="0" workbookViewId="0">
      <selection activeCell="A8" sqref="A8:J8"/>
    </sheetView>
  </sheetViews>
  <sheetFormatPr defaultColWidth="9.125" defaultRowHeight="12" customHeight="1"/>
  <cols>
    <col min="1" max="1" width="34.25" customWidth="1"/>
    <col min="2" max="2" width="29" customWidth="1"/>
    <col min="3" max="3" width="16.375" customWidth="1"/>
    <col min="4" max="4" width="15.625" customWidth="1"/>
    <col min="5" max="5" width="23.625" customWidth="1"/>
    <col min="6" max="6" width="11.25" customWidth="1"/>
    <col min="7" max="7" width="14.875" customWidth="1"/>
    <col min="8" max="8" width="10.875" customWidth="1"/>
    <col min="9" max="9" width="13.375" customWidth="1"/>
    <col min="10" max="10" width="32" customWidth="1"/>
  </cols>
  <sheetData>
    <row r="1" spans="1:10" ht="12" customHeight="1">
      <c r="J1" s="86" t="s">
        <v>314</v>
      </c>
    </row>
    <row r="2" spans="1:10" ht="28.5" customHeight="1">
      <c r="A2" s="123" t="s">
        <v>315</v>
      </c>
      <c r="B2" s="135"/>
      <c r="C2" s="135"/>
      <c r="D2" s="135"/>
      <c r="E2" s="135"/>
      <c r="F2" s="136"/>
      <c r="G2" s="135"/>
      <c r="H2" s="136"/>
      <c r="I2" s="136"/>
      <c r="J2" s="135"/>
    </row>
    <row r="3" spans="1:10" ht="17.25" customHeight="1">
      <c r="A3" s="177" t="str">
        <f>"单位名称："&amp;"云南省科协学会发展与学术交流服务中心"</f>
        <v>单位名称：云南省科协学会发展与学术交流服务中心</v>
      </c>
      <c r="B3" s="132"/>
      <c r="C3" s="132"/>
      <c r="D3" s="132"/>
      <c r="E3" s="132"/>
      <c r="F3" s="132"/>
      <c r="G3" s="132"/>
      <c r="H3" s="132"/>
    </row>
    <row r="4" spans="1:10" ht="44.25" customHeight="1">
      <c r="A4" s="87" t="s">
        <v>212</v>
      </c>
      <c r="B4" s="87" t="s">
        <v>213</v>
      </c>
      <c r="C4" s="87" t="s">
        <v>214</v>
      </c>
      <c r="D4" s="87" t="s">
        <v>215</v>
      </c>
      <c r="E4" s="87" t="s">
        <v>216</v>
      </c>
      <c r="F4" s="56" t="s">
        <v>217</v>
      </c>
      <c r="G4" s="87" t="s">
        <v>218</v>
      </c>
      <c r="H4" s="56" t="s">
        <v>219</v>
      </c>
      <c r="I4" s="56" t="s">
        <v>220</v>
      </c>
      <c r="J4" s="87" t="s">
        <v>221</v>
      </c>
    </row>
    <row r="5" spans="1:10" ht="14.25" customHeight="1">
      <c r="A5" s="87">
        <v>1</v>
      </c>
      <c r="B5" s="87">
        <v>2</v>
      </c>
      <c r="C5" s="87">
        <v>3</v>
      </c>
      <c r="D5" s="87">
        <v>4</v>
      </c>
      <c r="E5" s="87">
        <v>5</v>
      </c>
      <c r="F5" s="56">
        <v>6</v>
      </c>
      <c r="G5" s="87">
        <v>7</v>
      </c>
      <c r="H5" s="56">
        <v>8</v>
      </c>
      <c r="I5" s="56">
        <v>9</v>
      </c>
      <c r="J5" s="87">
        <v>10</v>
      </c>
    </row>
    <row r="6" spans="1:10" ht="42" customHeight="1">
      <c r="A6" s="93"/>
      <c r="B6" s="89"/>
      <c r="C6" s="89"/>
      <c r="D6" s="89"/>
      <c r="E6" s="90"/>
      <c r="F6" s="91"/>
      <c r="G6" s="90"/>
      <c r="H6" s="91"/>
      <c r="I6" s="91"/>
      <c r="J6" s="90"/>
    </row>
    <row r="7" spans="1:10" ht="42" customHeight="1">
      <c r="A7" s="237"/>
      <c r="B7" s="238"/>
      <c r="C7" s="238"/>
      <c r="D7" s="238"/>
      <c r="E7" s="237"/>
      <c r="F7" s="238"/>
      <c r="G7" s="237"/>
      <c r="H7" s="238"/>
      <c r="I7" s="238"/>
      <c r="J7" s="237"/>
    </row>
    <row r="8" spans="1:10" ht="21" customHeight="1">
      <c r="A8" s="235" t="s">
        <v>343</v>
      </c>
      <c r="B8" s="234"/>
      <c r="C8" s="234"/>
      <c r="D8" s="234"/>
      <c r="E8" s="234"/>
      <c r="F8" s="234"/>
      <c r="G8" s="234"/>
      <c r="H8" s="234"/>
      <c r="I8" s="234"/>
      <c r="J8" s="234"/>
    </row>
  </sheetData>
  <mergeCells count="3">
    <mergeCell ref="A2:J2"/>
    <mergeCell ref="A3:H3"/>
    <mergeCell ref="A8:J8"/>
  </mergeCells>
  <phoneticPr fontId="29"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15E07-E65C-75B9-196E-18B51197A125}">
  <sheetPr>
    <outlinePr summaryRight="0"/>
  </sheetPr>
  <dimension ref="A1:H9"/>
  <sheetViews>
    <sheetView showZeros="0" workbookViewId="0">
      <selection activeCell="A9" sqref="A9:H9"/>
    </sheetView>
  </sheetViews>
  <sheetFormatPr defaultColWidth="8.875" defaultRowHeight="15" customHeight="1"/>
  <cols>
    <col min="1" max="1" width="36" customWidth="1"/>
    <col min="2" max="2" width="19.75" customWidth="1"/>
    <col min="3" max="3" width="33.375" customWidth="1"/>
    <col min="4" max="4" width="34.75" customWidth="1"/>
    <col min="5" max="5" width="14.5" customWidth="1"/>
    <col min="6" max="6" width="17.125" customWidth="1"/>
    <col min="7" max="7" width="17.375" customWidth="1"/>
    <col min="8" max="8" width="28.375" customWidth="1"/>
  </cols>
  <sheetData>
    <row r="1" spans="1:8" ht="18.75" customHeight="1">
      <c r="A1" s="113"/>
      <c r="B1" s="113"/>
      <c r="C1" s="113"/>
      <c r="D1" s="113"/>
      <c r="E1" s="113"/>
      <c r="F1" s="113"/>
      <c r="G1" s="113"/>
      <c r="H1" s="114" t="s">
        <v>316</v>
      </c>
    </row>
    <row r="2" spans="1:8" ht="30.6" customHeight="1">
      <c r="A2" s="216" t="s">
        <v>317</v>
      </c>
      <c r="B2" s="216"/>
      <c r="C2" s="216"/>
      <c r="D2" s="216"/>
      <c r="E2" s="216"/>
      <c r="F2" s="216"/>
      <c r="G2" s="216"/>
      <c r="H2" s="216"/>
    </row>
    <row r="3" spans="1:8" ht="18.75" customHeight="1">
      <c r="A3" s="115" t="str">
        <f>"单位名称："&amp;"云南省科协学会发展与学术交流服务中心"</f>
        <v>单位名称：云南省科协学会发展与学术交流服务中心</v>
      </c>
      <c r="B3" s="113"/>
      <c r="C3" s="113"/>
      <c r="D3" s="113"/>
      <c r="E3" s="113"/>
      <c r="F3" s="113"/>
      <c r="G3" s="113"/>
      <c r="H3" s="113"/>
    </row>
    <row r="4" spans="1:8" ht="18.75" customHeight="1">
      <c r="A4" s="215" t="s">
        <v>131</v>
      </c>
      <c r="B4" s="215" t="s">
        <v>318</v>
      </c>
      <c r="C4" s="215" t="s">
        <v>319</v>
      </c>
      <c r="D4" s="215" t="s">
        <v>320</v>
      </c>
      <c r="E4" s="215" t="s">
        <v>321</v>
      </c>
      <c r="F4" s="215" t="s">
        <v>322</v>
      </c>
      <c r="G4" s="215"/>
      <c r="H4" s="215"/>
    </row>
    <row r="5" spans="1:8" ht="18.75" customHeight="1">
      <c r="A5" s="215"/>
      <c r="B5" s="215"/>
      <c r="C5" s="215"/>
      <c r="D5" s="215"/>
      <c r="E5" s="215"/>
      <c r="F5" s="116" t="s">
        <v>277</v>
      </c>
      <c r="G5" s="116" t="s">
        <v>323</v>
      </c>
      <c r="H5" s="116" t="s">
        <v>324</v>
      </c>
    </row>
    <row r="6" spans="1:8" ht="18.75" customHeight="1">
      <c r="A6" s="117" t="s">
        <v>114</v>
      </c>
      <c r="B6" s="117" t="s">
        <v>115</v>
      </c>
      <c r="C6" s="117" t="s">
        <v>116</v>
      </c>
      <c r="D6" s="117" t="s">
        <v>117</v>
      </c>
      <c r="E6" s="117" t="s">
        <v>118</v>
      </c>
      <c r="F6" s="117" t="s">
        <v>119</v>
      </c>
      <c r="G6" s="117" t="s">
        <v>325</v>
      </c>
      <c r="H6" s="117" t="s">
        <v>326</v>
      </c>
    </row>
    <row r="7" spans="1:8" ht="29.85" customHeight="1">
      <c r="A7" s="118"/>
      <c r="B7" s="118"/>
      <c r="C7" s="118"/>
      <c r="D7" s="118"/>
      <c r="E7" s="116"/>
      <c r="F7" s="119"/>
      <c r="G7" s="120"/>
      <c r="H7" s="120"/>
    </row>
    <row r="8" spans="1:8" ht="20.100000000000001" customHeight="1">
      <c r="A8" s="239" t="s">
        <v>31</v>
      </c>
      <c r="B8" s="239"/>
      <c r="C8" s="239"/>
      <c r="D8" s="239"/>
      <c r="E8" s="239"/>
      <c r="F8" s="240"/>
      <c r="G8" s="241"/>
      <c r="H8" s="241"/>
    </row>
    <row r="9" spans="1:8" ht="27" customHeight="1">
      <c r="A9" s="235" t="s">
        <v>344</v>
      </c>
      <c r="B9" s="234"/>
      <c r="C9" s="234"/>
      <c r="D9" s="234"/>
      <c r="E9" s="234"/>
      <c r="F9" s="234"/>
      <c r="G9" s="234"/>
      <c r="H9" s="234"/>
    </row>
  </sheetData>
  <mergeCells count="9">
    <mergeCell ref="A9:H9"/>
    <mergeCell ref="A8:E8"/>
    <mergeCell ref="A2:H2"/>
    <mergeCell ref="A4:A5"/>
    <mergeCell ref="B4:B5"/>
    <mergeCell ref="C4:C5"/>
    <mergeCell ref="D4:D5"/>
    <mergeCell ref="E4:E5"/>
    <mergeCell ref="F4:H4"/>
  </mergeCells>
  <phoneticPr fontId="29"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1435B-6EFD-2DFD-2A69-E509ECD17473}">
  <sheetPr>
    <outlinePr summaryRight="0"/>
  </sheetPr>
  <dimension ref="A1:K11"/>
  <sheetViews>
    <sheetView showZeros="0" tabSelected="1" workbookViewId="0">
      <selection activeCell="A11" sqref="A11:K11"/>
    </sheetView>
  </sheetViews>
  <sheetFormatPr defaultColWidth="9.125" defaultRowHeight="14.25" customHeight="1"/>
  <cols>
    <col min="1" max="1" width="16.375" customWidth="1"/>
    <col min="2" max="2" width="29" customWidth="1"/>
    <col min="3" max="3" width="23.875" customWidth="1"/>
    <col min="4" max="7" width="19.625" customWidth="1"/>
    <col min="8" max="8" width="15.375" customWidth="1"/>
    <col min="9" max="11" width="19.625" customWidth="1"/>
  </cols>
  <sheetData>
    <row r="1" spans="1:11" ht="13.5" customHeight="1">
      <c r="D1" s="79"/>
      <c r="E1" s="79"/>
      <c r="F1" s="79"/>
      <c r="G1" s="79"/>
      <c r="K1" s="32" t="s">
        <v>327</v>
      </c>
    </row>
    <row r="2" spans="1:11" ht="27.75" customHeight="1">
      <c r="A2" s="135" t="s">
        <v>328</v>
      </c>
      <c r="B2" s="135"/>
      <c r="C2" s="135"/>
      <c r="D2" s="135"/>
      <c r="E2" s="135"/>
      <c r="F2" s="135"/>
      <c r="G2" s="135"/>
      <c r="H2" s="135"/>
      <c r="I2" s="135"/>
      <c r="J2" s="135"/>
      <c r="K2" s="135"/>
    </row>
    <row r="3" spans="1:11" ht="13.5" customHeight="1">
      <c r="A3" s="177" t="str">
        <f>"单位名称："&amp;"云南省科协学会发展与学术交流服务中心"</f>
        <v>单位名称：云南省科协学会发展与学术交流服务中心</v>
      </c>
      <c r="B3" s="189"/>
      <c r="C3" s="189"/>
      <c r="D3" s="189"/>
      <c r="E3" s="189"/>
      <c r="F3" s="189"/>
      <c r="G3" s="189"/>
      <c r="H3" s="33"/>
      <c r="I3" s="33"/>
      <c r="J3" s="33"/>
      <c r="K3" s="35" t="s">
        <v>122</v>
      </c>
    </row>
    <row r="4" spans="1:11" ht="21.75" customHeight="1">
      <c r="A4" s="186" t="s">
        <v>197</v>
      </c>
      <c r="B4" s="186" t="s">
        <v>133</v>
      </c>
      <c r="C4" s="186" t="s">
        <v>198</v>
      </c>
      <c r="D4" s="161" t="s">
        <v>134</v>
      </c>
      <c r="E4" s="161" t="s">
        <v>135</v>
      </c>
      <c r="F4" s="161" t="s">
        <v>136</v>
      </c>
      <c r="G4" s="161" t="s">
        <v>137</v>
      </c>
      <c r="H4" s="127" t="s">
        <v>31</v>
      </c>
      <c r="I4" s="125" t="s">
        <v>329</v>
      </c>
      <c r="J4" s="175"/>
      <c r="K4" s="126"/>
    </row>
    <row r="5" spans="1:11" ht="21.75" customHeight="1">
      <c r="A5" s="187"/>
      <c r="B5" s="187"/>
      <c r="C5" s="187"/>
      <c r="D5" s="182"/>
      <c r="E5" s="182"/>
      <c r="F5" s="182"/>
      <c r="G5" s="182"/>
      <c r="H5" s="217"/>
      <c r="I5" s="161" t="s">
        <v>34</v>
      </c>
      <c r="J5" s="161" t="s">
        <v>35</v>
      </c>
      <c r="K5" s="161" t="s">
        <v>36</v>
      </c>
    </row>
    <row r="6" spans="1:11" ht="40.5" customHeight="1">
      <c r="A6" s="188"/>
      <c r="B6" s="188"/>
      <c r="C6" s="188"/>
      <c r="D6" s="167"/>
      <c r="E6" s="167"/>
      <c r="F6" s="167"/>
      <c r="G6" s="167"/>
      <c r="H6" s="128"/>
      <c r="I6" s="167" t="s">
        <v>33</v>
      </c>
      <c r="J6" s="167"/>
      <c r="K6" s="167"/>
    </row>
    <row r="7" spans="1:11" ht="15" customHeight="1">
      <c r="A7" s="38">
        <v>1</v>
      </c>
      <c r="B7" s="38">
        <v>2</v>
      </c>
      <c r="C7" s="38">
        <v>3</v>
      </c>
      <c r="D7" s="38">
        <v>4</v>
      </c>
      <c r="E7" s="38">
        <v>5</v>
      </c>
      <c r="F7" s="38">
        <v>6</v>
      </c>
      <c r="G7" s="38">
        <v>7</v>
      </c>
      <c r="H7" s="38">
        <v>8</v>
      </c>
      <c r="I7" s="38">
        <v>9</v>
      </c>
      <c r="J7" s="39">
        <v>10</v>
      </c>
      <c r="K7" s="39">
        <v>11</v>
      </c>
    </row>
    <row r="8" spans="1:11" ht="30.6" customHeight="1">
      <c r="A8" s="73"/>
      <c r="B8" s="121"/>
      <c r="C8" s="73"/>
      <c r="D8" s="73"/>
      <c r="E8" s="73"/>
      <c r="F8" s="73"/>
      <c r="G8" s="73"/>
      <c r="H8" s="29"/>
      <c r="I8" s="29"/>
      <c r="J8" s="29"/>
      <c r="K8" s="29"/>
    </row>
    <row r="9" spans="1:11" ht="30.6" customHeight="1">
      <c r="A9" s="121"/>
      <c r="B9" s="121"/>
      <c r="C9" s="121"/>
      <c r="D9" s="121"/>
      <c r="E9" s="121"/>
      <c r="F9" s="121"/>
      <c r="G9" s="121"/>
      <c r="H9" s="29"/>
      <c r="I9" s="29"/>
      <c r="J9" s="29"/>
      <c r="K9" s="29"/>
    </row>
    <row r="10" spans="1:11" ht="18.75" customHeight="1">
      <c r="A10" s="242" t="s">
        <v>97</v>
      </c>
      <c r="B10" s="243"/>
      <c r="C10" s="243"/>
      <c r="D10" s="243"/>
      <c r="E10" s="243"/>
      <c r="F10" s="243"/>
      <c r="G10" s="244"/>
      <c r="H10" s="228"/>
      <c r="I10" s="228"/>
      <c r="J10" s="228"/>
      <c r="K10" s="228"/>
    </row>
    <row r="11" spans="1:11" ht="21.75" customHeight="1">
      <c r="A11" s="235" t="s">
        <v>345</v>
      </c>
      <c r="B11" s="234"/>
      <c r="C11" s="234"/>
      <c r="D11" s="234"/>
      <c r="E11" s="234"/>
      <c r="F11" s="234"/>
      <c r="G11" s="234"/>
      <c r="H11" s="234"/>
      <c r="I11" s="234"/>
      <c r="J11" s="234"/>
      <c r="K11" s="234"/>
    </row>
  </sheetData>
  <mergeCells count="16">
    <mergeCell ref="A11:K11"/>
    <mergeCell ref="A10:G10"/>
    <mergeCell ref="I5:I6"/>
    <mergeCell ref="A2:K2"/>
    <mergeCell ref="E4:E6"/>
    <mergeCell ref="A4:A6"/>
    <mergeCell ref="B4:B6"/>
    <mergeCell ref="A3:G3"/>
    <mergeCell ref="K5:K6"/>
    <mergeCell ref="I4:K4"/>
    <mergeCell ref="C4:C6"/>
    <mergeCell ref="F4:F6"/>
    <mergeCell ref="G4:G6"/>
    <mergeCell ref="H4:H6"/>
    <mergeCell ref="J5:J6"/>
    <mergeCell ref="D4:D6"/>
  </mergeCells>
  <phoneticPr fontId="29"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22FD6-0144-1A03-87D4-B5B417AE8949}">
  <sheetPr>
    <outlinePr summaryRight="0"/>
  </sheetPr>
  <dimension ref="A1:G10"/>
  <sheetViews>
    <sheetView showZeros="0" workbookViewId="0">
      <selection activeCell="B12" sqref="B12"/>
    </sheetView>
  </sheetViews>
  <sheetFormatPr defaultColWidth="9.125" defaultRowHeight="14.25" customHeight="1"/>
  <cols>
    <col min="1" max="1" width="37.75" customWidth="1"/>
    <col min="2" max="2" width="28" customWidth="1"/>
    <col min="3" max="3" width="37.625" customWidth="1"/>
    <col min="4" max="4" width="17" customWidth="1"/>
    <col min="5" max="7" width="27" customWidth="1"/>
  </cols>
  <sheetData>
    <row r="1" spans="1:7" ht="13.5" customHeight="1">
      <c r="D1" s="79"/>
      <c r="G1" s="32" t="s">
        <v>330</v>
      </c>
    </row>
    <row r="2" spans="1:7" ht="27.75" customHeight="1">
      <c r="A2" s="168" t="s">
        <v>331</v>
      </c>
      <c r="B2" s="168"/>
      <c r="C2" s="168"/>
      <c r="D2" s="168"/>
      <c r="E2" s="168"/>
      <c r="F2" s="168"/>
      <c r="G2" s="168"/>
    </row>
    <row r="3" spans="1:7" ht="13.5" customHeight="1">
      <c r="A3" s="177" t="str">
        <f>"单位名称："&amp;"云南省科协学会发展与学术交流服务中心"</f>
        <v>单位名称：云南省科协学会发展与学术交流服务中心</v>
      </c>
      <c r="B3" s="189"/>
      <c r="C3" s="189"/>
      <c r="D3" s="189"/>
      <c r="E3" s="33"/>
      <c r="F3" s="33"/>
      <c r="G3" s="35" t="s">
        <v>122</v>
      </c>
    </row>
    <row r="4" spans="1:7" ht="21.75" customHeight="1">
      <c r="A4" s="186" t="s">
        <v>198</v>
      </c>
      <c r="B4" s="186" t="s">
        <v>197</v>
      </c>
      <c r="C4" s="186" t="s">
        <v>133</v>
      </c>
      <c r="D4" s="161" t="s">
        <v>332</v>
      </c>
      <c r="E4" s="125" t="s">
        <v>34</v>
      </c>
      <c r="F4" s="175"/>
      <c r="G4" s="126"/>
    </row>
    <row r="5" spans="1:7" ht="21.75" customHeight="1">
      <c r="A5" s="187"/>
      <c r="B5" s="187"/>
      <c r="C5" s="187"/>
      <c r="D5" s="182"/>
      <c r="E5" s="127" t="s">
        <v>333</v>
      </c>
      <c r="F5" s="161" t="s">
        <v>334</v>
      </c>
      <c r="G5" s="161" t="s">
        <v>335</v>
      </c>
    </row>
    <row r="6" spans="1:7" ht="40.5" customHeight="1">
      <c r="A6" s="188"/>
      <c r="B6" s="188"/>
      <c r="C6" s="188"/>
      <c r="D6" s="167"/>
      <c r="E6" s="128"/>
      <c r="F6" s="167" t="s">
        <v>33</v>
      </c>
      <c r="G6" s="167"/>
    </row>
    <row r="7" spans="1:7" ht="15" customHeight="1">
      <c r="A7" s="38">
        <v>1</v>
      </c>
      <c r="B7" s="38">
        <v>2</v>
      </c>
      <c r="C7" s="38">
        <v>3</v>
      </c>
      <c r="D7" s="38">
        <v>4</v>
      </c>
      <c r="E7" s="38">
        <v>5</v>
      </c>
      <c r="F7" s="38">
        <v>6</v>
      </c>
      <c r="G7" s="38">
        <v>7</v>
      </c>
    </row>
    <row r="8" spans="1:7" ht="29.85" customHeight="1">
      <c r="A8" s="121" t="s">
        <v>46</v>
      </c>
      <c r="B8" s="122"/>
      <c r="C8" s="122"/>
      <c r="D8" s="121"/>
      <c r="E8" s="29">
        <v>700000</v>
      </c>
      <c r="F8" s="29">
        <v>700000</v>
      </c>
      <c r="G8" s="29">
        <v>700000</v>
      </c>
    </row>
    <row r="9" spans="1:7" ht="29.85" customHeight="1">
      <c r="A9" s="121"/>
      <c r="B9" s="121" t="s">
        <v>336</v>
      </c>
      <c r="C9" s="121" t="s">
        <v>201</v>
      </c>
      <c r="D9" s="121" t="s">
        <v>337</v>
      </c>
      <c r="E9" s="29">
        <v>700000</v>
      </c>
      <c r="F9" s="29">
        <v>700000</v>
      </c>
      <c r="G9" s="29">
        <v>700000</v>
      </c>
    </row>
    <row r="10" spans="1:7" ht="18.75" customHeight="1">
      <c r="A10" s="218" t="s">
        <v>31</v>
      </c>
      <c r="B10" s="219" t="s">
        <v>338</v>
      </c>
      <c r="C10" s="219"/>
      <c r="D10" s="220"/>
      <c r="E10" s="29">
        <v>700000</v>
      </c>
      <c r="F10" s="29">
        <v>700000</v>
      </c>
      <c r="G10" s="29">
        <v>700000</v>
      </c>
    </row>
  </sheetData>
  <mergeCells count="11">
    <mergeCell ref="A2:G2"/>
    <mergeCell ref="A3:D3"/>
    <mergeCell ref="F5:F6"/>
    <mergeCell ref="E5:E6"/>
    <mergeCell ref="E4:G4"/>
    <mergeCell ref="A10:D10"/>
    <mergeCell ref="B4:B6"/>
    <mergeCell ref="C4:C6"/>
    <mergeCell ref="A4:A6"/>
    <mergeCell ref="G5:G6"/>
    <mergeCell ref="D4:D6"/>
  </mergeCells>
  <phoneticPr fontId="29"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0A36D-B9CD-346E-F82C-D5814924C97E}">
  <sheetPr>
    <outlinePr summaryRight="0"/>
  </sheetPr>
  <dimension ref="A1:S9"/>
  <sheetViews>
    <sheetView showZeros="0" workbookViewId="0">
      <selection activeCell="B12" sqref="B12"/>
    </sheetView>
  </sheetViews>
  <sheetFormatPr defaultColWidth="8" defaultRowHeight="14.25" customHeight="1"/>
  <cols>
    <col min="1" max="1" width="21.125" customWidth="1"/>
    <col min="2" max="2" width="35.25" customWidth="1"/>
    <col min="3" max="19" width="16.125" customWidth="1"/>
  </cols>
  <sheetData>
    <row r="1" spans="1:19" ht="12" customHeight="1">
      <c r="A1" s="29"/>
      <c r="J1" s="30"/>
      <c r="N1" s="132"/>
      <c r="O1" s="31"/>
      <c r="P1" s="31"/>
      <c r="Q1" s="31"/>
      <c r="R1" s="131" t="s">
        <v>27</v>
      </c>
      <c r="S1" s="132"/>
    </row>
    <row r="2" spans="1:19" ht="36" customHeight="1">
      <c r="A2" s="134" t="s">
        <v>28</v>
      </c>
      <c r="B2" s="135"/>
      <c r="C2" s="135"/>
      <c r="D2" s="135"/>
      <c r="E2" s="135"/>
      <c r="F2" s="135"/>
      <c r="G2" s="135"/>
      <c r="H2" s="135"/>
      <c r="I2" s="135"/>
      <c r="J2" s="136"/>
      <c r="K2" s="135"/>
      <c r="L2" s="135"/>
      <c r="M2" s="135"/>
      <c r="N2" s="135"/>
      <c r="O2" s="135"/>
      <c r="P2" s="135"/>
      <c r="Q2" s="135"/>
      <c r="R2" s="135"/>
      <c r="S2" s="135"/>
    </row>
    <row r="3" spans="1:19" ht="20.25" customHeight="1">
      <c r="A3" s="140" t="str">
        <f>"单位名称："&amp;"云南省科协学会发展与学术交流服务中心"</f>
        <v>单位名称：云南省科协学会发展与学术交流服务中心</v>
      </c>
      <c r="B3" s="141"/>
      <c r="C3" s="141"/>
      <c r="D3" s="141"/>
      <c r="E3" s="33"/>
      <c r="F3" s="33"/>
      <c r="G3" s="33"/>
      <c r="H3" s="33"/>
      <c r="I3" s="33"/>
      <c r="J3" s="34"/>
      <c r="K3" s="33"/>
      <c r="L3" s="33"/>
      <c r="M3" s="33"/>
      <c r="N3" s="133"/>
      <c r="O3" s="35"/>
      <c r="P3" s="35"/>
      <c r="Q3" s="35"/>
      <c r="R3" s="133" t="s">
        <v>2</v>
      </c>
      <c r="S3" s="133" t="s">
        <v>2</v>
      </c>
    </row>
    <row r="4" spans="1:19" ht="18.75" customHeight="1">
      <c r="A4" s="151" t="s">
        <v>29</v>
      </c>
      <c r="B4" s="145" t="s">
        <v>30</v>
      </c>
      <c r="C4" s="145" t="s">
        <v>31</v>
      </c>
      <c r="D4" s="142" t="s">
        <v>32</v>
      </c>
      <c r="E4" s="143"/>
      <c r="F4" s="143"/>
      <c r="G4" s="143"/>
      <c r="H4" s="143"/>
      <c r="I4" s="143"/>
      <c r="J4" s="144"/>
      <c r="K4" s="143"/>
      <c r="L4" s="143"/>
      <c r="M4" s="143"/>
      <c r="N4" s="137"/>
      <c r="O4" s="137" t="s">
        <v>20</v>
      </c>
      <c r="P4" s="137"/>
      <c r="Q4" s="137"/>
      <c r="R4" s="137"/>
      <c r="S4" s="137"/>
    </row>
    <row r="5" spans="1:19" ht="18" customHeight="1">
      <c r="A5" s="152"/>
      <c r="B5" s="146"/>
      <c r="C5" s="146"/>
      <c r="D5" s="146" t="s">
        <v>33</v>
      </c>
      <c r="E5" s="146" t="s">
        <v>34</v>
      </c>
      <c r="F5" s="146" t="s">
        <v>35</v>
      </c>
      <c r="G5" s="146" t="s">
        <v>36</v>
      </c>
      <c r="H5" s="146" t="s">
        <v>37</v>
      </c>
      <c r="I5" s="148" t="s">
        <v>38</v>
      </c>
      <c r="J5" s="149"/>
      <c r="K5" s="148" t="s">
        <v>39</v>
      </c>
      <c r="L5" s="148" t="s">
        <v>40</v>
      </c>
      <c r="M5" s="148" t="s">
        <v>41</v>
      </c>
      <c r="N5" s="150" t="s">
        <v>42</v>
      </c>
      <c r="O5" s="138" t="s">
        <v>33</v>
      </c>
      <c r="P5" s="138" t="s">
        <v>34</v>
      </c>
      <c r="Q5" s="138" t="s">
        <v>35</v>
      </c>
      <c r="R5" s="138" t="s">
        <v>36</v>
      </c>
      <c r="S5" s="138" t="s">
        <v>43</v>
      </c>
    </row>
    <row r="6" spans="1:19" ht="29.25" customHeight="1">
      <c r="A6" s="153"/>
      <c r="B6" s="147"/>
      <c r="C6" s="147"/>
      <c r="D6" s="147"/>
      <c r="E6" s="147"/>
      <c r="F6" s="147"/>
      <c r="G6" s="147"/>
      <c r="H6" s="147"/>
      <c r="I6" s="36" t="s">
        <v>33</v>
      </c>
      <c r="J6" s="36" t="s">
        <v>44</v>
      </c>
      <c r="K6" s="36" t="s">
        <v>39</v>
      </c>
      <c r="L6" s="36" t="s">
        <v>40</v>
      </c>
      <c r="M6" s="36" t="s">
        <v>41</v>
      </c>
      <c r="N6" s="36" t="s">
        <v>42</v>
      </c>
      <c r="O6" s="139"/>
      <c r="P6" s="139"/>
      <c r="Q6" s="139"/>
      <c r="R6" s="139"/>
      <c r="S6" s="139"/>
    </row>
    <row r="7" spans="1:19" ht="16.5" customHeight="1">
      <c r="A7" s="37">
        <v>1</v>
      </c>
      <c r="B7" s="38">
        <v>2</v>
      </c>
      <c r="C7" s="38">
        <v>3</v>
      </c>
      <c r="D7" s="38">
        <v>4</v>
      </c>
      <c r="E7" s="37">
        <v>5</v>
      </c>
      <c r="F7" s="38">
        <v>6</v>
      </c>
      <c r="G7" s="38">
        <v>7</v>
      </c>
      <c r="H7" s="37">
        <v>8</v>
      </c>
      <c r="I7" s="38">
        <v>9</v>
      </c>
      <c r="J7" s="39">
        <v>10</v>
      </c>
      <c r="K7" s="39">
        <v>11</v>
      </c>
      <c r="L7" s="40">
        <v>12</v>
      </c>
      <c r="M7" s="39">
        <v>13</v>
      </c>
      <c r="N7" s="39">
        <v>14</v>
      </c>
      <c r="O7" s="39">
        <v>15</v>
      </c>
      <c r="P7" s="39">
        <v>16</v>
      </c>
      <c r="Q7" s="39">
        <v>17</v>
      </c>
      <c r="R7" s="39">
        <v>18</v>
      </c>
      <c r="S7" s="39">
        <v>19</v>
      </c>
    </row>
    <row r="8" spans="1:19" ht="31.35" customHeight="1">
      <c r="A8" s="41" t="s">
        <v>45</v>
      </c>
      <c r="B8" s="41" t="s">
        <v>46</v>
      </c>
      <c r="C8" s="29">
        <v>3005158.37</v>
      </c>
      <c r="D8" s="10">
        <v>3005158.37</v>
      </c>
      <c r="E8" s="25">
        <v>3005158.37</v>
      </c>
      <c r="F8" s="25"/>
      <c r="G8" s="25"/>
      <c r="H8" s="25"/>
      <c r="I8" s="25"/>
      <c r="J8" s="25"/>
      <c r="K8" s="25"/>
      <c r="L8" s="25"/>
      <c r="M8" s="25"/>
      <c r="N8" s="25"/>
      <c r="O8" s="25"/>
      <c r="P8" s="25"/>
      <c r="Q8" s="25"/>
      <c r="R8" s="25"/>
      <c r="S8" s="25"/>
    </row>
    <row r="9" spans="1:19" ht="16.5" customHeight="1">
      <c r="A9" s="42" t="s">
        <v>31</v>
      </c>
      <c r="B9" s="43"/>
      <c r="C9" s="44">
        <v>3005158.37</v>
      </c>
      <c r="D9" s="44">
        <v>3005158.37</v>
      </c>
      <c r="E9" s="45">
        <v>3005158.37</v>
      </c>
      <c r="F9" s="46"/>
      <c r="G9" s="46"/>
      <c r="H9" s="46"/>
      <c r="I9" s="46"/>
      <c r="J9" s="46"/>
      <c r="K9" s="46"/>
      <c r="L9" s="46"/>
      <c r="M9" s="46"/>
      <c r="N9" s="46"/>
      <c r="O9" s="46"/>
      <c r="P9" s="46"/>
      <c r="Q9" s="46"/>
      <c r="R9" s="46"/>
      <c r="S9" s="46"/>
    </row>
  </sheetData>
  <mergeCells count="22">
    <mergeCell ref="F5:F6"/>
    <mergeCell ref="G5:G6"/>
    <mergeCell ref="H5:H6"/>
    <mergeCell ref="I5:N5"/>
    <mergeCell ref="A4:A6"/>
    <mergeCell ref="B4:B6"/>
    <mergeCell ref="R1:S1"/>
    <mergeCell ref="R3:S3"/>
    <mergeCell ref="A2:S2"/>
    <mergeCell ref="O4:S4"/>
    <mergeCell ref="O5:O6"/>
    <mergeCell ref="P5:P6"/>
    <mergeCell ref="Q5:Q6"/>
    <mergeCell ref="R5:R6"/>
    <mergeCell ref="S5:S6"/>
    <mergeCell ref="N1"/>
    <mergeCell ref="N3"/>
    <mergeCell ref="A3:D3"/>
    <mergeCell ref="D4:N4"/>
    <mergeCell ref="C4:C6"/>
    <mergeCell ref="D5:D6"/>
    <mergeCell ref="E5:E6"/>
  </mergeCells>
  <phoneticPr fontId="29"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607F1-92C4-116E-68D4-156ECAA35DC5}">
  <sheetPr>
    <outlinePr summaryRight="0"/>
  </sheetPr>
  <dimension ref="A1:O26"/>
  <sheetViews>
    <sheetView showZeros="0" workbookViewId="0">
      <selection activeCell="B12" sqref="B12"/>
    </sheetView>
  </sheetViews>
  <sheetFormatPr defaultColWidth="9.125" defaultRowHeight="14.25" customHeight="1"/>
  <cols>
    <col min="1" max="1" width="14.25" customWidth="1"/>
    <col min="2" max="2" width="32.625" customWidth="1"/>
    <col min="3" max="6" width="18.875" customWidth="1"/>
    <col min="7" max="7" width="21.25" customWidth="1"/>
    <col min="8" max="9" width="18.875" customWidth="1"/>
    <col min="10" max="10" width="17.875" customWidth="1"/>
    <col min="11" max="15" width="18.875" customWidth="1"/>
  </cols>
  <sheetData>
    <row r="1" spans="1:15" ht="15.75" customHeight="1">
      <c r="D1" s="31"/>
      <c r="H1" s="31"/>
      <c r="O1" s="47" t="s">
        <v>47</v>
      </c>
    </row>
    <row r="2" spans="1:15" ht="28.5" customHeight="1">
      <c r="A2" s="135" t="s">
        <v>48</v>
      </c>
      <c r="B2" s="135"/>
      <c r="C2" s="135"/>
      <c r="D2" s="135"/>
      <c r="E2" s="135"/>
      <c r="F2" s="135"/>
      <c r="G2" s="135"/>
      <c r="H2" s="135"/>
      <c r="I2" s="135"/>
      <c r="J2" s="135"/>
      <c r="K2" s="135"/>
      <c r="L2" s="135"/>
      <c r="M2" s="135"/>
      <c r="N2" s="135"/>
      <c r="O2" s="135"/>
    </row>
    <row r="3" spans="1:15" ht="15" customHeight="1">
      <c r="A3" s="154" t="str">
        <f>"单位名称："&amp;"云南省科协学会发展与学术交流服务中心"</f>
        <v>单位名称：云南省科协学会发展与学术交流服务中心</v>
      </c>
      <c r="B3" s="155"/>
      <c r="C3" s="156"/>
      <c r="D3" s="156"/>
      <c r="E3" s="156"/>
      <c r="F3" s="156"/>
      <c r="G3" s="141"/>
      <c r="H3" s="156"/>
      <c r="I3" s="156"/>
      <c r="J3" s="141"/>
      <c r="K3" s="156"/>
      <c r="L3" s="156"/>
      <c r="M3" s="33"/>
      <c r="N3" s="33"/>
      <c r="O3" s="51" t="s">
        <v>2</v>
      </c>
    </row>
    <row r="4" spans="1:15" ht="18.75" customHeight="1">
      <c r="A4" s="161" t="s">
        <v>49</v>
      </c>
      <c r="B4" s="161" t="s">
        <v>50</v>
      </c>
      <c r="C4" s="127" t="s">
        <v>31</v>
      </c>
      <c r="D4" s="163" t="s">
        <v>34</v>
      </c>
      <c r="E4" s="163"/>
      <c r="F4" s="163"/>
      <c r="G4" s="162" t="s">
        <v>35</v>
      </c>
      <c r="H4" s="161" t="s">
        <v>36</v>
      </c>
      <c r="I4" s="161" t="s">
        <v>51</v>
      </c>
      <c r="J4" s="125" t="s">
        <v>52</v>
      </c>
      <c r="K4" s="159" t="s">
        <v>53</v>
      </c>
      <c r="L4" s="159" t="s">
        <v>54</v>
      </c>
      <c r="M4" s="159" t="s">
        <v>55</v>
      </c>
      <c r="N4" s="159" t="s">
        <v>56</v>
      </c>
      <c r="O4" s="160" t="s">
        <v>57</v>
      </c>
    </row>
    <row r="5" spans="1:15" ht="30" customHeight="1">
      <c r="A5" s="128"/>
      <c r="B5" s="128"/>
      <c r="C5" s="128"/>
      <c r="D5" s="53" t="s">
        <v>33</v>
      </c>
      <c r="E5" s="53" t="s">
        <v>58</v>
      </c>
      <c r="F5" s="53" t="s">
        <v>59</v>
      </c>
      <c r="G5" s="128"/>
      <c r="H5" s="128"/>
      <c r="I5" s="128"/>
      <c r="J5" s="54" t="s">
        <v>33</v>
      </c>
      <c r="K5" s="55" t="s">
        <v>53</v>
      </c>
      <c r="L5" s="55" t="s">
        <v>54</v>
      </c>
      <c r="M5" s="55" t="s">
        <v>55</v>
      </c>
      <c r="N5" s="55" t="s">
        <v>56</v>
      </c>
      <c r="O5" s="55" t="s">
        <v>57</v>
      </c>
    </row>
    <row r="6" spans="1:15" ht="16.5" customHeight="1">
      <c r="A6" s="54">
        <v>1</v>
      </c>
      <c r="B6" s="54">
        <v>2</v>
      </c>
      <c r="C6" s="54">
        <v>3</v>
      </c>
      <c r="D6" s="54">
        <v>4</v>
      </c>
      <c r="E6" s="54">
        <v>5</v>
      </c>
      <c r="F6" s="54">
        <v>6</v>
      </c>
      <c r="G6" s="54">
        <v>7</v>
      </c>
      <c r="H6" s="56">
        <v>8</v>
      </c>
      <c r="I6" s="56">
        <v>9</v>
      </c>
      <c r="J6" s="56">
        <v>10</v>
      </c>
      <c r="K6" s="56">
        <v>11</v>
      </c>
      <c r="L6" s="56">
        <v>12</v>
      </c>
      <c r="M6" s="56">
        <v>13</v>
      </c>
      <c r="N6" s="56">
        <v>14</v>
      </c>
      <c r="O6" s="54">
        <v>15</v>
      </c>
    </row>
    <row r="7" spans="1:15" ht="20.25" customHeight="1">
      <c r="A7" s="41" t="s">
        <v>60</v>
      </c>
      <c r="B7" s="41" t="s">
        <v>61</v>
      </c>
      <c r="C7" s="10">
        <v>2385794.87</v>
      </c>
      <c r="D7" s="10">
        <v>2385794.87</v>
      </c>
      <c r="E7" s="10">
        <v>1685794.87</v>
      </c>
      <c r="F7" s="10">
        <v>700000</v>
      </c>
      <c r="G7" s="25"/>
      <c r="H7" s="10"/>
      <c r="I7" s="10"/>
      <c r="J7" s="10"/>
      <c r="K7" s="10"/>
      <c r="L7" s="10"/>
      <c r="M7" s="25"/>
      <c r="N7" s="10"/>
      <c r="O7" s="10"/>
    </row>
    <row r="8" spans="1:15" ht="20.25" customHeight="1">
      <c r="A8" s="57" t="s">
        <v>62</v>
      </c>
      <c r="B8" s="57" t="s">
        <v>63</v>
      </c>
      <c r="C8" s="10">
        <v>2385794.87</v>
      </c>
      <c r="D8" s="10">
        <v>2385794.87</v>
      </c>
      <c r="E8" s="10">
        <v>1685794.87</v>
      </c>
      <c r="F8" s="10">
        <v>700000</v>
      </c>
      <c r="G8" s="25"/>
      <c r="H8" s="10"/>
      <c r="I8" s="10"/>
      <c r="J8" s="10"/>
      <c r="K8" s="10"/>
      <c r="L8" s="10"/>
      <c r="M8" s="25"/>
      <c r="N8" s="10"/>
      <c r="O8" s="10"/>
    </row>
    <row r="9" spans="1:15" ht="20.25" customHeight="1">
      <c r="A9" s="58" t="s">
        <v>64</v>
      </c>
      <c r="B9" s="58" t="s">
        <v>65</v>
      </c>
      <c r="C9" s="10">
        <v>1685794.87</v>
      </c>
      <c r="D9" s="10">
        <v>1685794.87</v>
      </c>
      <c r="E9" s="10">
        <v>1685794.87</v>
      </c>
      <c r="F9" s="10"/>
      <c r="G9" s="25"/>
      <c r="H9" s="10"/>
      <c r="I9" s="10"/>
      <c r="J9" s="10"/>
      <c r="K9" s="10"/>
      <c r="L9" s="10"/>
      <c r="M9" s="25"/>
      <c r="N9" s="10"/>
      <c r="O9" s="10"/>
    </row>
    <row r="10" spans="1:15" ht="20.25" customHeight="1">
      <c r="A10" s="58" t="s">
        <v>66</v>
      </c>
      <c r="B10" s="58" t="s">
        <v>67</v>
      </c>
      <c r="C10" s="10">
        <v>547940</v>
      </c>
      <c r="D10" s="10">
        <v>547940</v>
      </c>
      <c r="E10" s="10"/>
      <c r="F10" s="10">
        <v>547940</v>
      </c>
      <c r="G10" s="25"/>
      <c r="H10" s="10"/>
      <c r="I10" s="10"/>
      <c r="J10" s="10"/>
      <c r="K10" s="10"/>
      <c r="L10" s="10"/>
      <c r="M10" s="25"/>
      <c r="N10" s="10"/>
      <c r="O10" s="10"/>
    </row>
    <row r="11" spans="1:15" ht="20.25" customHeight="1">
      <c r="A11" s="58" t="s">
        <v>68</v>
      </c>
      <c r="B11" s="58" t="s">
        <v>69</v>
      </c>
      <c r="C11" s="10">
        <v>152060</v>
      </c>
      <c r="D11" s="10">
        <v>152060</v>
      </c>
      <c r="E11" s="10"/>
      <c r="F11" s="10">
        <v>152060</v>
      </c>
      <c r="G11" s="25"/>
      <c r="H11" s="10"/>
      <c r="I11" s="10"/>
      <c r="J11" s="10"/>
      <c r="K11" s="10"/>
      <c r="L11" s="10"/>
      <c r="M11" s="25"/>
      <c r="N11" s="10"/>
      <c r="O11" s="10"/>
    </row>
    <row r="12" spans="1:15" ht="20.25" customHeight="1">
      <c r="A12" s="41" t="s">
        <v>70</v>
      </c>
      <c r="B12" s="41" t="s">
        <v>71</v>
      </c>
      <c r="C12" s="10">
        <v>227593.19</v>
      </c>
      <c r="D12" s="10">
        <v>227593.19</v>
      </c>
      <c r="E12" s="10">
        <v>227593.19</v>
      </c>
      <c r="F12" s="10"/>
      <c r="G12" s="25"/>
      <c r="H12" s="10"/>
      <c r="I12" s="10"/>
      <c r="J12" s="10"/>
      <c r="K12" s="10"/>
      <c r="L12" s="10"/>
      <c r="M12" s="25"/>
      <c r="N12" s="10"/>
      <c r="O12" s="10"/>
    </row>
    <row r="13" spans="1:15" ht="20.25" customHeight="1">
      <c r="A13" s="57" t="s">
        <v>72</v>
      </c>
      <c r="B13" s="57" t="s">
        <v>73</v>
      </c>
      <c r="C13" s="10">
        <v>217252.8</v>
      </c>
      <c r="D13" s="10">
        <v>217252.8</v>
      </c>
      <c r="E13" s="10">
        <v>217252.8</v>
      </c>
      <c r="F13" s="10"/>
      <c r="G13" s="25"/>
      <c r="H13" s="10"/>
      <c r="I13" s="10"/>
      <c r="J13" s="10"/>
      <c r="K13" s="10"/>
      <c r="L13" s="10"/>
      <c r="M13" s="25"/>
      <c r="N13" s="10"/>
      <c r="O13" s="10"/>
    </row>
    <row r="14" spans="1:15" ht="20.25" customHeight="1">
      <c r="A14" s="58" t="s">
        <v>74</v>
      </c>
      <c r="B14" s="58" t="s">
        <v>75</v>
      </c>
      <c r="C14" s="10">
        <v>4320</v>
      </c>
      <c r="D14" s="10">
        <v>4320</v>
      </c>
      <c r="E14" s="10">
        <v>4320</v>
      </c>
      <c r="F14" s="10"/>
      <c r="G14" s="25"/>
      <c r="H14" s="10"/>
      <c r="I14" s="10"/>
      <c r="J14" s="10"/>
      <c r="K14" s="10"/>
      <c r="L14" s="10"/>
      <c r="M14" s="25"/>
      <c r="N14" s="10"/>
      <c r="O14" s="10"/>
    </row>
    <row r="15" spans="1:15" ht="20.25" customHeight="1">
      <c r="A15" s="58" t="s">
        <v>76</v>
      </c>
      <c r="B15" s="58" t="s">
        <v>77</v>
      </c>
      <c r="C15" s="10">
        <v>212932.8</v>
      </c>
      <c r="D15" s="10">
        <v>212932.8</v>
      </c>
      <c r="E15" s="10">
        <v>212932.8</v>
      </c>
      <c r="F15" s="10"/>
      <c r="G15" s="25"/>
      <c r="H15" s="10"/>
      <c r="I15" s="10"/>
      <c r="J15" s="10"/>
      <c r="K15" s="10"/>
      <c r="L15" s="10"/>
      <c r="M15" s="25"/>
      <c r="N15" s="10"/>
      <c r="O15" s="10"/>
    </row>
    <row r="16" spans="1:15" ht="20.25" customHeight="1">
      <c r="A16" s="57" t="s">
        <v>78</v>
      </c>
      <c r="B16" s="57" t="s">
        <v>79</v>
      </c>
      <c r="C16" s="10">
        <v>10340.39</v>
      </c>
      <c r="D16" s="10">
        <v>10340.39</v>
      </c>
      <c r="E16" s="10">
        <v>10340.39</v>
      </c>
      <c r="F16" s="10"/>
      <c r="G16" s="25"/>
      <c r="H16" s="10"/>
      <c r="I16" s="10"/>
      <c r="J16" s="10"/>
      <c r="K16" s="10"/>
      <c r="L16" s="10"/>
      <c r="M16" s="25"/>
      <c r="N16" s="10"/>
      <c r="O16" s="10"/>
    </row>
    <row r="17" spans="1:15" ht="20.25" customHeight="1">
      <c r="A17" s="58" t="s">
        <v>80</v>
      </c>
      <c r="B17" s="58" t="s">
        <v>79</v>
      </c>
      <c r="C17" s="10">
        <v>10340.39</v>
      </c>
      <c r="D17" s="10">
        <v>10340.39</v>
      </c>
      <c r="E17" s="10">
        <v>10340.39</v>
      </c>
      <c r="F17" s="10"/>
      <c r="G17" s="25"/>
      <c r="H17" s="10"/>
      <c r="I17" s="10"/>
      <c r="J17" s="10"/>
      <c r="K17" s="10"/>
      <c r="L17" s="10"/>
      <c r="M17" s="25"/>
      <c r="N17" s="10"/>
      <c r="O17" s="10"/>
    </row>
    <row r="18" spans="1:15" ht="20.25" customHeight="1">
      <c r="A18" s="41" t="s">
        <v>81</v>
      </c>
      <c r="B18" s="41" t="s">
        <v>82</v>
      </c>
      <c r="C18" s="10">
        <v>242264.33</v>
      </c>
      <c r="D18" s="10">
        <v>242264.33</v>
      </c>
      <c r="E18" s="10">
        <v>242264.33</v>
      </c>
      <c r="F18" s="10"/>
      <c r="G18" s="25"/>
      <c r="H18" s="10"/>
      <c r="I18" s="10"/>
      <c r="J18" s="10"/>
      <c r="K18" s="10"/>
      <c r="L18" s="10"/>
      <c r="M18" s="25"/>
      <c r="N18" s="10"/>
      <c r="O18" s="10"/>
    </row>
    <row r="19" spans="1:15" ht="20.25" customHeight="1">
      <c r="A19" s="57" t="s">
        <v>83</v>
      </c>
      <c r="B19" s="57" t="s">
        <v>84</v>
      </c>
      <c r="C19" s="10">
        <v>242264.33</v>
      </c>
      <c r="D19" s="10">
        <v>242264.33</v>
      </c>
      <c r="E19" s="10">
        <v>242264.33</v>
      </c>
      <c r="F19" s="10"/>
      <c r="G19" s="25"/>
      <c r="H19" s="10"/>
      <c r="I19" s="10"/>
      <c r="J19" s="10"/>
      <c r="K19" s="10"/>
      <c r="L19" s="10"/>
      <c r="M19" s="25"/>
      <c r="N19" s="10"/>
      <c r="O19" s="10"/>
    </row>
    <row r="20" spans="1:15" ht="20.25" customHeight="1">
      <c r="A20" s="58" t="s">
        <v>85</v>
      </c>
      <c r="B20" s="58" t="s">
        <v>86</v>
      </c>
      <c r="C20" s="10">
        <v>143729.64000000001</v>
      </c>
      <c r="D20" s="10">
        <v>143729.64000000001</v>
      </c>
      <c r="E20" s="10">
        <v>143729.64000000001</v>
      </c>
      <c r="F20" s="10"/>
      <c r="G20" s="25"/>
      <c r="H20" s="10"/>
      <c r="I20" s="10"/>
      <c r="J20" s="10"/>
      <c r="K20" s="10"/>
      <c r="L20" s="10"/>
      <c r="M20" s="25"/>
      <c r="N20" s="10"/>
      <c r="O20" s="10"/>
    </row>
    <row r="21" spans="1:15" ht="20.25" customHeight="1">
      <c r="A21" s="58" t="s">
        <v>87</v>
      </c>
      <c r="B21" s="58" t="s">
        <v>88</v>
      </c>
      <c r="C21" s="10">
        <v>90734.69</v>
      </c>
      <c r="D21" s="10">
        <v>90734.69</v>
      </c>
      <c r="E21" s="10">
        <v>90734.69</v>
      </c>
      <c r="F21" s="10"/>
      <c r="G21" s="25"/>
      <c r="H21" s="10"/>
      <c r="I21" s="10"/>
      <c r="J21" s="10"/>
      <c r="K21" s="10"/>
      <c r="L21" s="10"/>
      <c r="M21" s="25"/>
      <c r="N21" s="10"/>
      <c r="O21" s="10"/>
    </row>
    <row r="22" spans="1:15" ht="20.25" customHeight="1">
      <c r="A22" s="58" t="s">
        <v>89</v>
      </c>
      <c r="B22" s="58" t="s">
        <v>90</v>
      </c>
      <c r="C22" s="10">
        <v>7800</v>
      </c>
      <c r="D22" s="10">
        <v>7800</v>
      </c>
      <c r="E22" s="10">
        <v>7800</v>
      </c>
      <c r="F22" s="10"/>
      <c r="G22" s="25"/>
      <c r="H22" s="10"/>
      <c r="I22" s="10"/>
      <c r="J22" s="10"/>
      <c r="K22" s="10"/>
      <c r="L22" s="10"/>
      <c r="M22" s="25"/>
      <c r="N22" s="10"/>
      <c r="O22" s="10"/>
    </row>
    <row r="23" spans="1:15" ht="20.25" customHeight="1">
      <c r="A23" s="41" t="s">
        <v>91</v>
      </c>
      <c r="B23" s="41" t="s">
        <v>92</v>
      </c>
      <c r="C23" s="10">
        <v>149505.98000000001</v>
      </c>
      <c r="D23" s="10">
        <v>149505.98000000001</v>
      </c>
      <c r="E23" s="10">
        <v>149505.98000000001</v>
      </c>
      <c r="F23" s="10"/>
      <c r="G23" s="25"/>
      <c r="H23" s="10"/>
      <c r="I23" s="10"/>
      <c r="J23" s="10"/>
      <c r="K23" s="10"/>
      <c r="L23" s="10"/>
      <c r="M23" s="25"/>
      <c r="N23" s="10"/>
      <c r="O23" s="10"/>
    </row>
    <row r="24" spans="1:15" ht="20.25" customHeight="1">
      <c r="A24" s="57" t="s">
        <v>93</v>
      </c>
      <c r="B24" s="57" t="s">
        <v>94</v>
      </c>
      <c r="C24" s="10">
        <v>149505.98000000001</v>
      </c>
      <c r="D24" s="10">
        <v>149505.98000000001</v>
      </c>
      <c r="E24" s="10">
        <v>149505.98000000001</v>
      </c>
      <c r="F24" s="10"/>
      <c r="G24" s="25"/>
      <c r="H24" s="10"/>
      <c r="I24" s="10"/>
      <c r="J24" s="10"/>
      <c r="K24" s="10"/>
      <c r="L24" s="10"/>
      <c r="M24" s="25"/>
      <c r="N24" s="10"/>
      <c r="O24" s="10"/>
    </row>
    <row r="25" spans="1:15" ht="20.25" customHeight="1">
      <c r="A25" s="58" t="s">
        <v>95</v>
      </c>
      <c r="B25" s="58" t="s">
        <v>96</v>
      </c>
      <c r="C25" s="10">
        <v>149505.98000000001</v>
      </c>
      <c r="D25" s="10">
        <v>149505.98000000001</v>
      </c>
      <c r="E25" s="10">
        <v>149505.98000000001</v>
      </c>
      <c r="F25" s="10"/>
      <c r="G25" s="25"/>
      <c r="H25" s="10"/>
      <c r="I25" s="10"/>
      <c r="J25" s="10"/>
      <c r="K25" s="10"/>
      <c r="L25" s="10"/>
      <c r="M25" s="25"/>
      <c r="N25" s="10"/>
      <c r="O25" s="10"/>
    </row>
    <row r="26" spans="1:15" ht="17.25" customHeight="1">
      <c r="A26" s="157" t="s">
        <v>97</v>
      </c>
      <c r="B26" s="158" t="s">
        <v>97</v>
      </c>
      <c r="C26" s="44">
        <v>3005158.37</v>
      </c>
      <c r="D26" s="44">
        <v>3005158.37</v>
      </c>
      <c r="E26" s="44">
        <v>2305158.37</v>
      </c>
      <c r="F26" s="44">
        <v>700000</v>
      </c>
      <c r="G26" s="46"/>
      <c r="H26" s="44"/>
      <c r="I26" s="44"/>
      <c r="J26" s="44"/>
      <c r="K26" s="44"/>
      <c r="L26" s="44"/>
      <c r="M26" s="46"/>
      <c r="N26" s="44"/>
      <c r="O26" s="44"/>
    </row>
  </sheetData>
  <mergeCells count="11">
    <mergeCell ref="A2:O2"/>
    <mergeCell ref="A3:L3"/>
    <mergeCell ref="A26:B26"/>
    <mergeCell ref="J4:O4"/>
    <mergeCell ref="I4:I5"/>
    <mergeCell ref="G4:G5"/>
    <mergeCell ref="A4:A5"/>
    <mergeCell ref="B4:B5"/>
    <mergeCell ref="C4:C5"/>
    <mergeCell ref="D4:F4"/>
    <mergeCell ref="H4:H5"/>
  </mergeCells>
  <phoneticPr fontId="29"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0128A-E76D-1FB5-653D-31A18BA9DA2C}">
  <sheetPr>
    <outlinePr summaryRight="0"/>
  </sheetPr>
  <dimension ref="A1:D16"/>
  <sheetViews>
    <sheetView showZeros="0" workbookViewId="0">
      <selection activeCell="B12" sqref="B12"/>
    </sheetView>
  </sheetViews>
  <sheetFormatPr defaultColWidth="9.125" defaultRowHeight="14.25" customHeight="1"/>
  <cols>
    <col min="1" max="1" width="49.25" customWidth="1"/>
    <col min="2" max="2" width="43.375" customWidth="1"/>
    <col min="3" max="3" width="48.625" customWidth="1"/>
    <col min="4" max="4" width="41.125" customWidth="1"/>
  </cols>
  <sheetData>
    <row r="1" spans="1:4" ht="14.25" customHeight="1">
      <c r="D1" s="3" t="s">
        <v>98</v>
      </c>
    </row>
    <row r="2" spans="1:4" ht="31.5" customHeight="1">
      <c r="A2" s="123" t="s">
        <v>99</v>
      </c>
      <c r="B2" s="164"/>
      <c r="C2" s="164"/>
      <c r="D2" s="164"/>
    </row>
    <row r="3" spans="1:4" ht="17.25" customHeight="1">
      <c r="A3" s="165" t="str">
        <f>"单位名称："&amp;"云南省科协学会发展与学术交流服务中心"</f>
        <v>单位名称：云南省科协学会发展与学术交流服务中心</v>
      </c>
      <c r="B3" s="130"/>
      <c r="C3" s="2"/>
      <c r="D3" s="1" t="s">
        <v>2</v>
      </c>
    </row>
    <row r="4" spans="1:4" ht="24.6" customHeight="1">
      <c r="A4" s="125" t="s">
        <v>3</v>
      </c>
      <c r="B4" s="126"/>
      <c r="C4" s="125" t="s">
        <v>4</v>
      </c>
      <c r="D4" s="126"/>
    </row>
    <row r="5" spans="1:4" ht="15.6" customHeight="1">
      <c r="A5" s="127" t="s">
        <v>5</v>
      </c>
      <c r="B5" s="166" t="s">
        <v>6</v>
      </c>
      <c r="C5" s="127" t="s">
        <v>100</v>
      </c>
      <c r="D5" s="166" t="s">
        <v>6</v>
      </c>
    </row>
    <row r="6" spans="1:4" ht="14.1" customHeight="1">
      <c r="A6" s="128"/>
      <c r="B6" s="167"/>
      <c r="C6" s="128"/>
      <c r="D6" s="167"/>
    </row>
    <row r="7" spans="1:4" ht="29.1" customHeight="1">
      <c r="A7" s="60" t="s">
        <v>101</v>
      </c>
      <c r="B7" s="61">
        <v>3005158.37</v>
      </c>
      <c r="C7" s="62" t="s">
        <v>102</v>
      </c>
      <c r="D7" s="61">
        <v>3005158.37</v>
      </c>
    </row>
    <row r="8" spans="1:4" ht="29.1" customHeight="1">
      <c r="A8" s="63" t="s">
        <v>103</v>
      </c>
      <c r="B8" s="25">
        <v>3005158.37</v>
      </c>
      <c r="C8" s="9" t="str">
        <f>"（一）"&amp;"科学技术支出"</f>
        <v>（一）科学技术支出</v>
      </c>
      <c r="D8" s="25">
        <v>2385794.87</v>
      </c>
    </row>
    <row r="9" spans="1:4" ht="29.1" customHeight="1">
      <c r="A9" s="63" t="s">
        <v>104</v>
      </c>
      <c r="B9" s="25"/>
      <c r="C9" s="9" t="str">
        <f>"（二）"&amp;"社会保障和就业支出"</f>
        <v>（二）社会保障和就业支出</v>
      </c>
      <c r="D9" s="25">
        <v>227593.19</v>
      </c>
    </row>
    <row r="10" spans="1:4" ht="29.1" customHeight="1">
      <c r="A10" s="63" t="s">
        <v>105</v>
      </c>
      <c r="B10" s="25"/>
      <c r="C10" s="9" t="str">
        <f>"（三）"&amp;"卫生健康支出"</f>
        <v>（三）卫生健康支出</v>
      </c>
      <c r="D10" s="25">
        <v>242264.33</v>
      </c>
    </row>
    <row r="11" spans="1:4" ht="29.1" customHeight="1">
      <c r="A11" s="64" t="s">
        <v>106</v>
      </c>
      <c r="B11" s="65"/>
      <c r="C11" s="9" t="str">
        <f>"（四）"&amp;"住房保障支出"</f>
        <v>（四）住房保障支出</v>
      </c>
      <c r="D11" s="25">
        <v>149505.98000000001</v>
      </c>
    </row>
    <row r="12" spans="1:4" ht="29.1" customHeight="1">
      <c r="A12" s="63" t="s">
        <v>103</v>
      </c>
      <c r="B12" s="10"/>
      <c r="C12" s="17"/>
      <c r="D12" s="18"/>
    </row>
    <row r="13" spans="1:4" ht="29.1" customHeight="1">
      <c r="A13" s="24" t="s">
        <v>104</v>
      </c>
      <c r="B13" s="10"/>
      <c r="C13" s="17"/>
      <c r="D13" s="18"/>
    </row>
    <row r="14" spans="1:4" ht="29.1" customHeight="1">
      <c r="A14" s="24" t="s">
        <v>105</v>
      </c>
      <c r="B14" s="18"/>
      <c r="C14" s="17"/>
      <c r="D14" s="18"/>
    </row>
    <row r="15" spans="1:4" ht="29.1" customHeight="1">
      <c r="A15" s="66"/>
      <c r="B15" s="18"/>
      <c r="C15" s="67" t="s">
        <v>107</v>
      </c>
      <c r="D15" s="65"/>
    </row>
    <row r="16" spans="1:4" ht="29.1" customHeight="1">
      <c r="A16" s="66" t="s">
        <v>108</v>
      </c>
      <c r="B16" s="18">
        <v>3005158.37</v>
      </c>
      <c r="C16" s="17" t="s">
        <v>26</v>
      </c>
      <c r="D16" s="18">
        <v>3005158.37</v>
      </c>
    </row>
  </sheetData>
  <mergeCells count="8">
    <mergeCell ref="A2:D2"/>
    <mergeCell ref="A4:B4"/>
    <mergeCell ref="C4:D4"/>
    <mergeCell ref="A5:A6"/>
    <mergeCell ref="C5:C6"/>
    <mergeCell ref="A3:B3"/>
    <mergeCell ref="B5:B6"/>
    <mergeCell ref="D5:D6"/>
  </mergeCells>
  <phoneticPr fontId="29"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8FCE3-91AC-A99D-EC6B-6B5B7D350869}">
  <sheetPr>
    <outlinePr summaryRight="0"/>
  </sheetPr>
  <dimension ref="A1:G26"/>
  <sheetViews>
    <sheetView showZeros="0" workbookViewId="0">
      <selection activeCell="B12" sqref="B12"/>
    </sheetView>
  </sheetViews>
  <sheetFormatPr defaultColWidth="9.125" defaultRowHeight="14.25" customHeight="1"/>
  <cols>
    <col min="1" max="1" width="20.125" customWidth="1"/>
    <col min="2" max="2" width="37.375" customWidth="1"/>
    <col min="3" max="3" width="24.25" customWidth="1"/>
    <col min="4" max="6" width="25" customWidth="1"/>
    <col min="7" max="7" width="24.25" customWidth="1"/>
  </cols>
  <sheetData>
    <row r="1" spans="1:7" ht="12" customHeight="1">
      <c r="D1" s="68"/>
      <c r="F1" s="47"/>
      <c r="G1" s="47" t="s">
        <v>109</v>
      </c>
    </row>
    <row r="2" spans="1:7" ht="39" customHeight="1">
      <c r="A2" s="168" t="s">
        <v>110</v>
      </c>
      <c r="B2" s="168"/>
      <c r="C2" s="168"/>
      <c r="D2" s="168"/>
      <c r="E2" s="168"/>
      <c r="F2" s="168"/>
      <c r="G2" s="168"/>
    </row>
    <row r="3" spans="1:7" ht="18" customHeight="1">
      <c r="A3" s="165" t="str">
        <f>"单位名称："&amp;"云南省科协学会发展与学术交流服务中心"</f>
        <v>单位名称：云南省科协学会发展与学术交流服务中心</v>
      </c>
      <c r="B3" s="132"/>
      <c r="C3" s="132"/>
      <c r="D3" s="132"/>
      <c r="E3" s="132"/>
      <c r="F3" s="51"/>
      <c r="G3" s="51" t="s">
        <v>2</v>
      </c>
    </row>
    <row r="4" spans="1:7" ht="20.25" customHeight="1">
      <c r="A4" s="169" t="s">
        <v>111</v>
      </c>
      <c r="B4" s="170"/>
      <c r="C4" s="173" t="s">
        <v>31</v>
      </c>
      <c r="D4" s="175" t="s">
        <v>58</v>
      </c>
      <c r="E4" s="175"/>
      <c r="F4" s="126"/>
      <c r="G4" s="173" t="s">
        <v>59</v>
      </c>
    </row>
    <row r="5" spans="1:7" ht="20.25" customHeight="1">
      <c r="A5" s="69" t="s">
        <v>49</v>
      </c>
      <c r="B5" s="70" t="s">
        <v>50</v>
      </c>
      <c r="C5" s="174"/>
      <c r="D5" s="71" t="s">
        <v>33</v>
      </c>
      <c r="E5" s="71" t="s">
        <v>112</v>
      </c>
      <c r="F5" s="71" t="s">
        <v>113</v>
      </c>
      <c r="G5" s="174"/>
    </row>
    <row r="6" spans="1:7" ht="13.5" customHeight="1">
      <c r="A6" s="72" t="s">
        <v>114</v>
      </c>
      <c r="B6" s="72" t="s">
        <v>115</v>
      </c>
      <c r="C6" s="72" t="s">
        <v>116</v>
      </c>
      <c r="D6" s="54"/>
      <c r="E6" s="72" t="s">
        <v>117</v>
      </c>
      <c r="F6" s="72" t="s">
        <v>118</v>
      </c>
      <c r="G6" s="72" t="s">
        <v>119</v>
      </c>
    </row>
    <row r="7" spans="1:7" ht="18" customHeight="1">
      <c r="A7" s="73" t="s">
        <v>60</v>
      </c>
      <c r="B7" s="41" t="s">
        <v>61</v>
      </c>
      <c r="C7" s="29">
        <v>2385794.87</v>
      </c>
      <c r="D7" s="29">
        <v>1685794.87</v>
      </c>
      <c r="E7" s="29">
        <v>1547106</v>
      </c>
      <c r="F7" s="29">
        <v>138688.87</v>
      </c>
      <c r="G7" s="29">
        <v>700000</v>
      </c>
    </row>
    <row r="8" spans="1:7" ht="18" customHeight="1">
      <c r="A8" s="73" t="s">
        <v>62</v>
      </c>
      <c r="B8" s="57" t="s">
        <v>63</v>
      </c>
      <c r="C8" s="29">
        <v>2385794.87</v>
      </c>
      <c r="D8" s="29">
        <v>1685794.87</v>
      </c>
      <c r="E8" s="29">
        <v>1547106</v>
      </c>
      <c r="F8" s="29">
        <v>138688.87</v>
      </c>
      <c r="G8" s="29">
        <v>700000</v>
      </c>
    </row>
    <row r="9" spans="1:7" ht="18" customHeight="1">
      <c r="A9" s="73" t="s">
        <v>64</v>
      </c>
      <c r="B9" s="58" t="s">
        <v>65</v>
      </c>
      <c r="C9" s="29">
        <v>1685794.87</v>
      </c>
      <c r="D9" s="29">
        <v>1685794.87</v>
      </c>
      <c r="E9" s="29">
        <v>1547106</v>
      </c>
      <c r="F9" s="29">
        <v>138688.87</v>
      </c>
      <c r="G9" s="29"/>
    </row>
    <row r="10" spans="1:7" ht="18" customHeight="1">
      <c r="A10" s="73" t="s">
        <v>66</v>
      </c>
      <c r="B10" s="58" t="s">
        <v>67</v>
      </c>
      <c r="C10" s="29">
        <v>547940</v>
      </c>
      <c r="D10" s="29"/>
      <c r="E10" s="29"/>
      <c r="F10" s="29"/>
      <c r="G10" s="29">
        <v>547940</v>
      </c>
    </row>
    <row r="11" spans="1:7" ht="18" customHeight="1">
      <c r="A11" s="73" t="s">
        <v>68</v>
      </c>
      <c r="B11" s="58" t="s">
        <v>69</v>
      </c>
      <c r="C11" s="29">
        <v>152060</v>
      </c>
      <c r="D11" s="29"/>
      <c r="E11" s="29"/>
      <c r="F11" s="29"/>
      <c r="G11" s="29">
        <v>152060</v>
      </c>
    </row>
    <row r="12" spans="1:7" ht="18" customHeight="1">
      <c r="A12" s="73" t="s">
        <v>70</v>
      </c>
      <c r="B12" s="41" t="s">
        <v>71</v>
      </c>
      <c r="C12" s="29">
        <v>227593.19</v>
      </c>
      <c r="D12" s="29">
        <v>227593.19</v>
      </c>
      <c r="E12" s="29">
        <v>223273.19</v>
      </c>
      <c r="F12" s="29">
        <v>4320</v>
      </c>
      <c r="G12" s="29"/>
    </row>
    <row r="13" spans="1:7" ht="18" customHeight="1">
      <c r="A13" s="73" t="s">
        <v>72</v>
      </c>
      <c r="B13" s="57" t="s">
        <v>73</v>
      </c>
      <c r="C13" s="29">
        <v>217252.8</v>
      </c>
      <c r="D13" s="29">
        <v>217252.8</v>
      </c>
      <c r="E13" s="29">
        <v>212932.8</v>
      </c>
      <c r="F13" s="29">
        <v>4320</v>
      </c>
      <c r="G13" s="29"/>
    </row>
    <row r="14" spans="1:7" ht="18" customHeight="1">
      <c r="A14" s="73" t="s">
        <v>74</v>
      </c>
      <c r="B14" s="58" t="s">
        <v>75</v>
      </c>
      <c r="C14" s="29">
        <v>4320</v>
      </c>
      <c r="D14" s="29">
        <v>4320</v>
      </c>
      <c r="E14" s="29"/>
      <c r="F14" s="29">
        <v>4320</v>
      </c>
      <c r="G14" s="29"/>
    </row>
    <row r="15" spans="1:7" ht="18" customHeight="1">
      <c r="A15" s="73" t="s">
        <v>76</v>
      </c>
      <c r="B15" s="58" t="s">
        <v>77</v>
      </c>
      <c r="C15" s="29">
        <v>212932.8</v>
      </c>
      <c r="D15" s="29">
        <v>212932.8</v>
      </c>
      <c r="E15" s="29">
        <v>212932.8</v>
      </c>
      <c r="F15" s="29"/>
      <c r="G15" s="29"/>
    </row>
    <row r="16" spans="1:7" ht="18" customHeight="1">
      <c r="A16" s="73" t="s">
        <v>78</v>
      </c>
      <c r="B16" s="57" t="s">
        <v>79</v>
      </c>
      <c r="C16" s="29">
        <v>10340.39</v>
      </c>
      <c r="D16" s="29">
        <v>10340.39</v>
      </c>
      <c r="E16" s="29">
        <v>10340.39</v>
      </c>
      <c r="F16" s="29"/>
      <c r="G16" s="29"/>
    </row>
    <row r="17" spans="1:7" ht="18" customHeight="1">
      <c r="A17" s="73" t="s">
        <v>80</v>
      </c>
      <c r="B17" s="58" t="s">
        <v>79</v>
      </c>
      <c r="C17" s="29">
        <v>10340.39</v>
      </c>
      <c r="D17" s="29">
        <v>10340.39</v>
      </c>
      <c r="E17" s="29">
        <v>10340.39</v>
      </c>
      <c r="F17" s="29"/>
      <c r="G17" s="29"/>
    </row>
    <row r="18" spans="1:7" ht="18" customHeight="1">
      <c r="A18" s="73" t="s">
        <v>81</v>
      </c>
      <c r="B18" s="41" t="s">
        <v>82</v>
      </c>
      <c r="C18" s="29">
        <v>242264.33</v>
      </c>
      <c r="D18" s="29">
        <v>242264.33</v>
      </c>
      <c r="E18" s="29">
        <v>242264.33</v>
      </c>
      <c r="F18" s="29"/>
      <c r="G18" s="29"/>
    </row>
    <row r="19" spans="1:7" ht="18" customHeight="1">
      <c r="A19" s="73" t="s">
        <v>83</v>
      </c>
      <c r="B19" s="57" t="s">
        <v>84</v>
      </c>
      <c r="C19" s="29">
        <v>242264.33</v>
      </c>
      <c r="D19" s="29">
        <v>242264.33</v>
      </c>
      <c r="E19" s="29">
        <v>242264.33</v>
      </c>
      <c r="F19" s="29"/>
      <c r="G19" s="29"/>
    </row>
    <row r="20" spans="1:7" ht="18" customHeight="1">
      <c r="A20" s="73" t="s">
        <v>85</v>
      </c>
      <c r="B20" s="58" t="s">
        <v>86</v>
      </c>
      <c r="C20" s="29">
        <v>143729.64000000001</v>
      </c>
      <c r="D20" s="29">
        <v>143729.64000000001</v>
      </c>
      <c r="E20" s="29">
        <v>143729.64000000001</v>
      </c>
      <c r="F20" s="29"/>
      <c r="G20" s="29"/>
    </row>
    <row r="21" spans="1:7" ht="18" customHeight="1">
      <c r="A21" s="73" t="s">
        <v>87</v>
      </c>
      <c r="B21" s="58" t="s">
        <v>88</v>
      </c>
      <c r="C21" s="29">
        <v>90734.69</v>
      </c>
      <c r="D21" s="29">
        <v>90734.69</v>
      </c>
      <c r="E21" s="29">
        <v>90734.69</v>
      </c>
      <c r="F21" s="29"/>
      <c r="G21" s="29"/>
    </row>
    <row r="22" spans="1:7" ht="18" customHeight="1">
      <c r="A22" s="73" t="s">
        <v>89</v>
      </c>
      <c r="B22" s="58" t="s">
        <v>90</v>
      </c>
      <c r="C22" s="29">
        <v>7800</v>
      </c>
      <c r="D22" s="29">
        <v>7800</v>
      </c>
      <c r="E22" s="29">
        <v>7800</v>
      </c>
      <c r="F22" s="29"/>
      <c r="G22" s="29"/>
    </row>
    <row r="23" spans="1:7" ht="18" customHeight="1">
      <c r="A23" s="73" t="s">
        <v>91</v>
      </c>
      <c r="B23" s="41" t="s">
        <v>92</v>
      </c>
      <c r="C23" s="29">
        <v>149505.98000000001</v>
      </c>
      <c r="D23" s="29">
        <v>149505.98000000001</v>
      </c>
      <c r="E23" s="29">
        <v>149505.98000000001</v>
      </c>
      <c r="F23" s="29"/>
      <c r="G23" s="29"/>
    </row>
    <row r="24" spans="1:7" ht="18" customHeight="1">
      <c r="A24" s="73" t="s">
        <v>93</v>
      </c>
      <c r="B24" s="57" t="s">
        <v>94</v>
      </c>
      <c r="C24" s="29">
        <v>149505.98000000001</v>
      </c>
      <c r="D24" s="29">
        <v>149505.98000000001</v>
      </c>
      <c r="E24" s="29">
        <v>149505.98000000001</v>
      </c>
      <c r="F24" s="29"/>
      <c r="G24" s="29"/>
    </row>
    <row r="25" spans="1:7" ht="18" customHeight="1">
      <c r="A25" s="73" t="s">
        <v>95</v>
      </c>
      <c r="B25" s="58" t="s">
        <v>96</v>
      </c>
      <c r="C25" s="29">
        <v>149505.98000000001</v>
      </c>
      <c r="D25" s="29">
        <v>149505.98000000001</v>
      </c>
      <c r="E25" s="29">
        <v>149505.98000000001</v>
      </c>
      <c r="F25" s="29"/>
      <c r="G25" s="29"/>
    </row>
    <row r="26" spans="1:7" ht="18" customHeight="1">
      <c r="A26" s="171" t="s">
        <v>97</v>
      </c>
      <c r="B26" s="172" t="s">
        <v>97</v>
      </c>
      <c r="C26" s="29">
        <v>3005158.37</v>
      </c>
      <c r="D26" s="29">
        <v>2305158.37</v>
      </c>
      <c r="E26" s="29">
        <v>2162149.5</v>
      </c>
      <c r="F26" s="29">
        <v>143008.87</v>
      </c>
      <c r="G26" s="29">
        <v>700000</v>
      </c>
    </row>
  </sheetData>
  <mergeCells count="7">
    <mergeCell ref="A2:G2"/>
    <mergeCell ref="A4:B4"/>
    <mergeCell ref="A3:E3"/>
    <mergeCell ref="A26:B26"/>
    <mergeCell ref="G4:G5"/>
    <mergeCell ref="D4:F4"/>
    <mergeCell ref="C4:C5"/>
  </mergeCells>
  <phoneticPr fontId="29"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BDB91-3DC7-A584-413A-80AC9E7EBF12}">
  <sheetPr>
    <outlinePr summaryRight="0"/>
  </sheetPr>
  <dimension ref="A1:F8"/>
  <sheetViews>
    <sheetView showZeros="0" workbookViewId="0">
      <selection activeCell="A8" sqref="A8:F8"/>
    </sheetView>
  </sheetViews>
  <sheetFormatPr defaultColWidth="9.125" defaultRowHeight="14.25" customHeight="1"/>
  <cols>
    <col min="1" max="1" width="27.375" customWidth="1"/>
    <col min="2" max="6" width="31.125" customWidth="1"/>
  </cols>
  <sheetData>
    <row r="1" spans="1:6" ht="12" customHeight="1">
      <c r="A1" s="74"/>
      <c r="B1" s="74"/>
      <c r="C1" s="75"/>
      <c r="F1" s="76" t="s">
        <v>120</v>
      </c>
    </row>
    <row r="2" spans="1:6" ht="25.5" customHeight="1">
      <c r="A2" s="176" t="s">
        <v>121</v>
      </c>
      <c r="B2" s="176"/>
      <c r="C2" s="176"/>
      <c r="D2" s="176"/>
      <c r="E2" s="176"/>
      <c r="F2" s="176"/>
    </row>
    <row r="3" spans="1:6" ht="15.75" customHeight="1">
      <c r="A3" s="177" t="str">
        <f>"单位名称："&amp;"云南省科协学会发展与学术交流服务中心"</f>
        <v>单位名称：云南省科协学会发展与学术交流服务中心</v>
      </c>
      <c r="B3" s="178"/>
      <c r="C3" s="179"/>
      <c r="D3" s="132"/>
      <c r="F3" s="76" t="s">
        <v>122</v>
      </c>
    </row>
    <row r="4" spans="1:6" ht="19.5" customHeight="1">
      <c r="A4" s="161" t="s">
        <v>123</v>
      </c>
      <c r="B4" s="127" t="s">
        <v>124</v>
      </c>
      <c r="C4" s="125" t="s">
        <v>125</v>
      </c>
      <c r="D4" s="175"/>
      <c r="E4" s="126"/>
      <c r="F4" s="127" t="s">
        <v>126</v>
      </c>
    </row>
    <row r="5" spans="1:6" ht="19.5" customHeight="1">
      <c r="A5" s="167"/>
      <c r="B5" s="128"/>
      <c r="C5" s="54" t="s">
        <v>33</v>
      </c>
      <c r="D5" s="54" t="s">
        <v>127</v>
      </c>
      <c r="E5" s="54" t="s">
        <v>128</v>
      </c>
      <c r="F5" s="128"/>
    </row>
    <row r="6" spans="1:6" ht="18.75" customHeight="1">
      <c r="A6" s="77">
        <v>1</v>
      </c>
      <c r="B6" s="77">
        <v>2</v>
      </c>
      <c r="C6" s="78">
        <v>3</v>
      </c>
      <c r="D6" s="77">
        <v>4</v>
      </c>
      <c r="E6" s="77">
        <v>5</v>
      </c>
      <c r="F6" s="77">
        <v>6</v>
      </c>
    </row>
    <row r="7" spans="1:6" ht="18.75" customHeight="1">
      <c r="A7" s="221"/>
      <c r="B7" s="221"/>
      <c r="C7" s="222"/>
      <c r="D7" s="221"/>
      <c r="E7" s="221"/>
      <c r="F7" s="221"/>
    </row>
    <row r="8" spans="1:6" ht="21.75" customHeight="1">
      <c r="A8" s="225" t="s">
        <v>339</v>
      </c>
      <c r="B8" s="223"/>
      <c r="C8" s="223"/>
      <c r="D8" s="223"/>
      <c r="E8" s="223"/>
      <c r="F8" s="224"/>
    </row>
  </sheetData>
  <mergeCells count="7">
    <mergeCell ref="A8:F8"/>
    <mergeCell ref="A4:A5"/>
    <mergeCell ref="B4:B5"/>
    <mergeCell ref="C4:E4"/>
    <mergeCell ref="A2:F2"/>
    <mergeCell ref="F4:F5"/>
    <mergeCell ref="A3:D3"/>
  </mergeCells>
  <phoneticPr fontId="29"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CFC04-82ED-54C3-9D46-F4D2F6A2C7C9}">
  <sheetPr>
    <outlinePr summaryRight="0"/>
  </sheetPr>
  <dimension ref="A1:W33"/>
  <sheetViews>
    <sheetView showZeros="0" workbookViewId="0">
      <selection activeCell="B12" sqref="B12"/>
    </sheetView>
  </sheetViews>
  <sheetFormatPr defaultColWidth="9.125" defaultRowHeight="14.25" customHeight="1"/>
  <cols>
    <col min="1" max="1" width="28.75" customWidth="1"/>
    <col min="2" max="3" width="23.875" customWidth="1"/>
    <col min="4" max="4" width="14.625" customWidth="1"/>
    <col min="5" max="5" width="18.5" customWidth="1"/>
    <col min="6" max="6" width="14.75" customWidth="1"/>
    <col min="7" max="7" width="18.875" customWidth="1"/>
    <col min="8" max="13" width="15.375" customWidth="1"/>
    <col min="14" max="16" width="14.75" customWidth="1"/>
    <col min="17" max="17" width="14.875" customWidth="1"/>
    <col min="18" max="23" width="15" customWidth="1"/>
  </cols>
  <sheetData>
    <row r="1" spans="1:23" ht="13.5" customHeight="1">
      <c r="B1" s="31"/>
      <c r="D1" s="79"/>
      <c r="E1" s="79"/>
      <c r="F1" s="79"/>
      <c r="G1" s="79"/>
      <c r="L1" s="31"/>
      <c r="M1" s="31"/>
      <c r="N1" s="31"/>
      <c r="O1" s="31"/>
      <c r="P1" s="31"/>
      <c r="U1" s="68"/>
      <c r="W1" s="47" t="s">
        <v>129</v>
      </c>
    </row>
    <row r="2" spans="1:23" ht="27.75" customHeight="1">
      <c r="A2" s="135" t="s">
        <v>130</v>
      </c>
      <c r="B2" s="135"/>
      <c r="C2" s="135"/>
      <c r="D2" s="135"/>
      <c r="E2" s="135"/>
      <c r="F2" s="135"/>
      <c r="G2" s="135"/>
      <c r="H2" s="135"/>
      <c r="I2" s="135"/>
      <c r="J2" s="135"/>
      <c r="K2" s="135"/>
      <c r="L2" s="135"/>
      <c r="M2" s="135"/>
      <c r="N2" s="135"/>
      <c r="O2" s="135"/>
      <c r="P2" s="135"/>
      <c r="Q2" s="135"/>
      <c r="R2" s="135"/>
      <c r="S2" s="135"/>
      <c r="T2" s="135"/>
      <c r="U2" s="135"/>
      <c r="V2" s="135"/>
      <c r="W2" s="135"/>
    </row>
    <row r="3" spans="1:23" ht="13.5" customHeight="1">
      <c r="A3" s="177" t="str">
        <f>"单位名称："&amp;"云南省科协学会发展与学术交流服务中心"</f>
        <v>单位名称：云南省科协学会发展与学术交流服务中心</v>
      </c>
      <c r="B3" s="189"/>
      <c r="C3" s="189"/>
      <c r="D3" s="189"/>
      <c r="E3" s="189"/>
      <c r="F3" s="189"/>
      <c r="G3" s="189"/>
      <c r="H3" s="33"/>
      <c r="I3" s="33"/>
      <c r="J3" s="33"/>
      <c r="K3" s="33"/>
      <c r="L3" s="33"/>
      <c r="M3" s="33"/>
      <c r="N3" s="33"/>
      <c r="O3" s="33"/>
      <c r="P3" s="33"/>
      <c r="Q3" s="33"/>
      <c r="U3" s="68"/>
      <c r="W3" s="51" t="s">
        <v>122</v>
      </c>
    </row>
    <row r="4" spans="1:23" ht="21.75" customHeight="1">
      <c r="A4" s="186" t="s">
        <v>131</v>
      </c>
      <c r="B4" s="186" t="s">
        <v>132</v>
      </c>
      <c r="C4" s="186" t="s">
        <v>133</v>
      </c>
      <c r="D4" s="161" t="s">
        <v>134</v>
      </c>
      <c r="E4" s="161" t="s">
        <v>135</v>
      </c>
      <c r="F4" s="161" t="s">
        <v>136</v>
      </c>
      <c r="G4" s="161" t="s">
        <v>137</v>
      </c>
      <c r="H4" s="163" t="s">
        <v>138</v>
      </c>
      <c r="I4" s="163"/>
      <c r="J4" s="163"/>
      <c r="K4" s="163"/>
      <c r="L4" s="190"/>
      <c r="M4" s="190"/>
      <c r="N4" s="190"/>
      <c r="O4" s="190"/>
      <c r="P4" s="190"/>
      <c r="Q4" s="180"/>
      <c r="R4" s="163"/>
      <c r="S4" s="163"/>
      <c r="T4" s="163"/>
      <c r="U4" s="163"/>
      <c r="V4" s="163"/>
      <c r="W4" s="163"/>
    </row>
    <row r="5" spans="1:23" ht="21.75" customHeight="1">
      <c r="A5" s="187"/>
      <c r="B5" s="187"/>
      <c r="C5" s="187"/>
      <c r="D5" s="182"/>
      <c r="E5" s="182"/>
      <c r="F5" s="182"/>
      <c r="G5" s="182"/>
      <c r="H5" s="163" t="s">
        <v>31</v>
      </c>
      <c r="I5" s="180" t="s">
        <v>34</v>
      </c>
      <c r="J5" s="180"/>
      <c r="K5" s="180"/>
      <c r="L5" s="190"/>
      <c r="M5" s="190"/>
      <c r="N5" s="190" t="s">
        <v>139</v>
      </c>
      <c r="O5" s="190"/>
      <c r="P5" s="190"/>
      <c r="Q5" s="180" t="s">
        <v>37</v>
      </c>
      <c r="R5" s="163" t="s">
        <v>52</v>
      </c>
      <c r="S5" s="180"/>
      <c r="T5" s="180"/>
      <c r="U5" s="180"/>
      <c r="V5" s="180"/>
      <c r="W5" s="180"/>
    </row>
    <row r="6" spans="1:23" ht="15" customHeight="1">
      <c r="A6" s="188"/>
      <c r="B6" s="188"/>
      <c r="C6" s="188"/>
      <c r="D6" s="167"/>
      <c r="E6" s="167"/>
      <c r="F6" s="167"/>
      <c r="G6" s="167"/>
      <c r="H6" s="163"/>
      <c r="I6" s="180" t="s">
        <v>140</v>
      </c>
      <c r="J6" s="180" t="s">
        <v>141</v>
      </c>
      <c r="K6" s="180" t="s">
        <v>142</v>
      </c>
      <c r="L6" s="181" t="s">
        <v>143</v>
      </c>
      <c r="M6" s="181" t="s">
        <v>144</v>
      </c>
      <c r="N6" s="181" t="s">
        <v>34</v>
      </c>
      <c r="O6" s="181" t="s">
        <v>35</v>
      </c>
      <c r="P6" s="181" t="s">
        <v>36</v>
      </c>
      <c r="Q6" s="180"/>
      <c r="R6" s="180" t="s">
        <v>33</v>
      </c>
      <c r="S6" s="180" t="s">
        <v>44</v>
      </c>
      <c r="T6" s="180" t="s">
        <v>145</v>
      </c>
      <c r="U6" s="180" t="s">
        <v>40</v>
      </c>
      <c r="V6" s="180" t="s">
        <v>41</v>
      </c>
      <c r="W6" s="180" t="s">
        <v>42</v>
      </c>
    </row>
    <row r="7" spans="1:23" ht="27.75" customHeight="1">
      <c r="A7" s="188"/>
      <c r="B7" s="188"/>
      <c r="C7" s="188"/>
      <c r="D7" s="167"/>
      <c r="E7" s="167"/>
      <c r="F7" s="167"/>
      <c r="G7" s="167"/>
      <c r="H7" s="163"/>
      <c r="I7" s="180"/>
      <c r="J7" s="180"/>
      <c r="K7" s="180"/>
      <c r="L7" s="181"/>
      <c r="M7" s="181"/>
      <c r="N7" s="181"/>
      <c r="O7" s="181"/>
      <c r="P7" s="181"/>
      <c r="Q7" s="180"/>
      <c r="R7" s="180"/>
      <c r="S7" s="180"/>
      <c r="T7" s="180"/>
      <c r="U7" s="180"/>
      <c r="V7" s="180"/>
      <c r="W7" s="180"/>
    </row>
    <row r="8" spans="1:23" ht="15" customHeight="1">
      <c r="A8" s="81">
        <v>1</v>
      </c>
      <c r="B8" s="81">
        <v>2</v>
      </c>
      <c r="C8" s="81">
        <v>3</v>
      </c>
      <c r="D8" s="81">
        <v>4</v>
      </c>
      <c r="E8" s="81">
        <v>5</v>
      </c>
      <c r="F8" s="81">
        <v>6</v>
      </c>
      <c r="G8" s="81">
        <v>7</v>
      </c>
      <c r="H8" s="81">
        <v>8</v>
      </c>
      <c r="I8" s="81">
        <v>9</v>
      </c>
      <c r="J8" s="81">
        <v>10</v>
      </c>
      <c r="K8" s="81">
        <v>11</v>
      </c>
      <c r="L8" s="81">
        <v>12</v>
      </c>
      <c r="M8" s="81">
        <v>13</v>
      </c>
      <c r="N8" s="81">
        <v>14</v>
      </c>
      <c r="O8" s="81">
        <v>15</v>
      </c>
      <c r="P8" s="81">
        <v>16</v>
      </c>
      <c r="Q8" s="81">
        <v>17</v>
      </c>
      <c r="R8" s="81">
        <v>18</v>
      </c>
      <c r="S8" s="81">
        <v>19</v>
      </c>
      <c r="T8" s="81">
        <v>20</v>
      </c>
      <c r="U8" s="81">
        <v>21</v>
      </c>
      <c r="V8" s="81">
        <v>22</v>
      </c>
      <c r="W8" s="81">
        <v>23</v>
      </c>
    </row>
    <row r="9" spans="1:23" ht="18.75" customHeight="1">
      <c r="A9" s="13" t="s">
        <v>46</v>
      </c>
      <c r="B9" s="82"/>
      <c r="C9" s="13"/>
      <c r="D9" s="13"/>
      <c r="E9" s="13"/>
      <c r="F9" s="13"/>
      <c r="G9" s="13"/>
      <c r="H9" s="29">
        <v>2305158.37</v>
      </c>
      <c r="I9" s="29">
        <v>2305158.37</v>
      </c>
      <c r="J9" s="29">
        <v>582139.6</v>
      </c>
      <c r="K9" s="29"/>
      <c r="L9" s="29">
        <v>1723018.77</v>
      </c>
      <c r="M9" s="29"/>
      <c r="N9" s="29"/>
      <c r="O9" s="29"/>
      <c r="P9" s="29"/>
      <c r="Q9" s="29"/>
      <c r="R9" s="29"/>
      <c r="S9" s="29"/>
      <c r="T9" s="29"/>
      <c r="U9" s="29"/>
      <c r="V9" s="29"/>
      <c r="W9" s="29"/>
    </row>
    <row r="10" spans="1:23" ht="31.35" customHeight="1">
      <c r="A10" s="83" t="s">
        <v>46</v>
      </c>
      <c r="B10" s="82" t="s">
        <v>146</v>
      </c>
      <c r="C10" s="13" t="s">
        <v>147</v>
      </c>
      <c r="D10" s="13" t="s">
        <v>64</v>
      </c>
      <c r="E10" s="13" t="s">
        <v>65</v>
      </c>
      <c r="F10" s="13" t="s">
        <v>148</v>
      </c>
      <c r="G10" s="13" t="s">
        <v>149</v>
      </c>
      <c r="H10" s="29">
        <v>584712</v>
      </c>
      <c r="I10" s="29">
        <v>584712</v>
      </c>
      <c r="J10" s="29">
        <v>146178</v>
      </c>
      <c r="K10" s="29"/>
      <c r="L10" s="29">
        <v>438534</v>
      </c>
      <c r="M10" s="29"/>
      <c r="N10" s="29"/>
      <c r="O10" s="29"/>
      <c r="P10" s="29"/>
      <c r="Q10" s="29"/>
      <c r="R10" s="29"/>
      <c r="S10" s="29"/>
      <c r="T10" s="29"/>
      <c r="U10" s="29"/>
      <c r="V10" s="29"/>
      <c r="W10" s="29"/>
    </row>
    <row r="11" spans="1:23" ht="31.35" customHeight="1">
      <c r="A11" s="83" t="s">
        <v>46</v>
      </c>
      <c r="B11" s="82" t="s">
        <v>146</v>
      </c>
      <c r="C11" s="13" t="s">
        <v>147</v>
      </c>
      <c r="D11" s="13" t="s">
        <v>64</v>
      </c>
      <c r="E11" s="13" t="s">
        <v>65</v>
      </c>
      <c r="F11" s="13" t="s">
        <v>150</v>
      </c>
      <c r="G11" s="13" t="s">
        <v>151</v>
      </c>
      <c r="H11" s="29">
        <v>276</v>
      </c>
      <c r="I11" s="29">
        <v>276</v>
      </c>
      <c r="J11" s="29">
        <v>69</v>
      </c>
      <c r="K11" s="29"/>
      <c r="L11" s="29">
        <v>207</v>
      </c>
      <c r="M11" s="29"/>
      <c r="N11" s="29"/>
      <c r="O11" s="29"/>
      <c r="P11" s="29"/>
      <c r="Q11" s="29"/>
      <c r="R11" s="29"/>
      <c r="S11" s="29"/>
      <c r="T11" s="29"/>
      <c r="U11" s="29"/>
      <c r="V11" s="29"/>
      <c r="W11" s="29"/>
    </row>
    <row r="12" spans="1:23" ht="31.35" customHeight="1">
      <c r="A12" s="83" t="s">
        <v>46</v>
      </c>
      <c r="B12" s="82" t="s">
        <v>146</v>
      </c>
      <c r="C12" s="13" t="s">
        <v>147</v>
      </c>
      <c r="D12" s="13" t="s">
        <v>64</v>
      </c>
      <c r="E12" s="13" t="s">
        <v>65</v>
      </c>
      <c r="F12" s="13" t="s">
        <v>152</v>
      </c>
      <c r="G12" s="13" t="s">
        <v>153</v>
      </c>
      <c r="H12" s="29">
        <v>48726</v>
      </c>
      <c r="I12" s="29">
        <v>48726</v>
      </c>
      <c r="J12" s="29">
        <v>12181.5</v>
      </c>
      <c r="K12" s="29"/>
      <c r="L12" s="29">
        <v>36544.5</v>
      </c>
      <c r="M12" s="29"/>
      <c r="N12" s="29"/>
      <c r="O12" s="29"/>
      <c r="P12" s="29"/>
      <c r="Q12" s="29"/>
      <c r="R12" s="29"/>
      <c r="S12" s="29"/>
      <c r="T12" s="29"/>
      <c r="U12" s="29"/>
      <c r="V12" s="29"/>
      <c r="W12" s="29"/>
    </row>
    <row r="13" spans="1:23" ht="31.35" customHeight="1">
      <c r="A13" s="83" t="s">
        <v>46</v>
      </c>
      <c r="B13" s="82" t="s">
        <v>146</v>
      </c>
      <c r="C13" s="13" t="s">
        <v>147</v>
      </c>
      <c r="D13" s="13" t="s">
        <v>64</v>
      </c>
      <c r="E13" s="13" t="s">
        <v>65</v>
      </c>
      <c r="F13" s="13" t="s">
        <v>154</v>
      </c>
      <c r="G13" s="13" t="s">
        <v>155</v>
      </c>
      <c r="H13" s="29">
        <v>913392</v>
      </c>
      <c r="I13" s="29">
        <v>913392</v>
      </c>
      <c r="J13" s="29">
        <v>228348</v>
      </c>
      <c r="K13" s="29"/>
      <c r="L13" s="29">
        <v>685044</v>
      </c>
      <c r="M13" s="29"/>
      <c r="N13" s="29"/>
      <c r="O13" s="29"/>
      <c r="P13" s="29"/>
      <c r="Q13" s="29"/>
      <c r="R13" s="29"/>
      <c r="S13" s="29"/>
      <c r="T13" s="29"/>
      <c r="U13" s="29"/>
      <c r="V13" s="29"/>
      <c r="W13" s="29"/>
    </row>
    <row r="14" spans="1:23" ht="31.35" customHeight="1">
      <c r="A14" s="83" t="s">
        <v>46</v>
      </c>
      <c r="B14" s="82" t="s">
        <v>156</v>
      </c>
      <c r="C14" s="13" t="s">
        <v>157</v>
      </c>
      <c r="D14" s="13" t="s">
        <v>76</v>
      </c>
      <c r="E14" s="13" t="s">
        <v>77</v>
      </c>
      <c r="F14" s="13" t="s">
        <v>158</v>
      </c>
      <c r="G14" s="13" t="s">
        <v>159</v>
      </c>
      <c r="H14" s="29">
        <v>212932.8</v>
      </c>
      <c r="I14" s="29">
        <v>212932.8</v>
      </c>
      <c r="J14" s="29">
        <v>53233.2</v>
      </c>
      <c r="K14" s="29"/>
      <c r="L14" s="29">
        <v>159699.6</v>
      </c>
      <c r="M14" s="29"/>
      <c r="N14" s="29"/>
      <c r="O14" s="29"/>
      <c r="P14" s="29"/>
      <c r="Q14" s="29"/>
      <c r="R14" s="29"/>
      <c r="S14" s="29"/>
      <c r="T14" s="29"/>
      <c r="U14" s="29"/>
      <c r="V14" s="29"/>
      <c r="W14" s="29"/>
    </row>
    <row r="15" spans="1:23" ht="31.35" customHeight="1">
      <c r="A15" s="83" t="s">
        <v>46</v>
      </c>
      <c r="B15" s="82" t="s">
        <v>156</v>
      </c>
      <c r="C15" s="13" t="s">
        <v>157</v>
      </c>
      <c r="D15" s="13" t="s">
        <v>80</v>
      </c>
      <c r="E15" s="13" t="s">
        <v>79</v>
      </c>
      <c r="F15" s="13" t="s">
        <v>160</v>
      </c>
      <c r="G15" s="13" t="s">
        <v>161</v>
      </c>
      <c r="H15" s="29">
        <v>10340.39</v>
      </c>
      <c r="I15" s="29">
        <v>10340.39</v>
      </c>
      <c r="J15" s="29">
        <v>2585.1</v>
      </c>
      <c r="K15" s="29"/>
      <c r="L15" s="29">
        <v>7755.29</v>
      </c>
      <c r="M15" s="29"/>
      <c r="N15" s="29"/>
      <c r="O15" s="29"/>
      <c r="P15" s="29"/>
      <c r="Q15" s="29"/>
      <c r="R15" s="29"/>
      <c r="S15" s="29"/>
      <c r="T15" s="29"/>
      <c r="U15" s="29"/>
      <c r="V15" s="29"/>
      <c r="W15" s="29"/>
    </row>
    <row r="16" spans="1:23" ht="31.35" customHeight="1">
      <c r="A16" s="83" t="s">
        <v>46</v>
      </c>
      <c r="B16" s="82" t="s">
        <v>156</v>
      </c>
      <c r="C16" s="13" t="s">
        <v>157</v>
      </c>
      <c r="D16" s="13" t="s">
        <v>85</v>
      </c>
      <c r="E16" s="13" t="s">
        <v>86</v>
      </c>
      <c r="F16" s="13" t="s">
        <v>162</v>
      </c>
      <c r="G16" s="13" t="s">
        <v>163</v>
      </c>
      <c r="H16" s="29">
        <v>143729.64000000001</v>
      </c>
      <c r="I16" s="29">
        <v>143729.64000000001</v>
      </c>
      <c r="J16" s="29">
        <v>35932.410000000003</v>
      </c>
      <c r="K16" s="29"/>
      <c r="L16" s="29">
        <v>107797.23</v>
      </c>
      <c r="M16" s="29"/>
      <c r="N16" s="29"/>
      <c r="O16" s="29"/>
      <c r="P16" s="29"/>
      <c r="Q16" s="29"/>
      <c r="R16" s="29"/>
      <c r="S16" s="29"/>
      <c r="T16" s="29"/>
      <c r="U16" s="29"/>
      <c r="V16" s="29"/>
      <c r="W16" s="29"/>
    </row>
    <row r="17" spans="1:23" ht="31.35" customHeight="1">
      <c r="A17" s="83" t="s">
        <v>46</v>
      </c>
      <c r="B17" s="82" t="s">
        <v>156</v>
      </c>
      <c r="C17" s="13" t="s">
        <v>157</v>
      </c>
      <c r="D17" s="13" t="s">
        <v>87</v>
      </c>
      <c r="E17" s="13" t="s">
        <v>88</v>
      </c>
      <c r="F17" s="13" t="s">
        <v>164</v>
      </c>
      <c r="G17" s="13" t="s">
        <v>165</v>
      </c>
      <c r="H17" s="29">
        <v>90734.69</v>
      </c>
      <c r="I17" s="29">
        <v>90734.69</v>
      </c>
      <c r="J17" s="29">
        <v>22683.67</v>
      </c>
      <c r="K17" s="29"/>
      <c r="L17" s="29">
        <v>68051.02</v>
      </c>
      <c r="M17" s="29"/>
      <c r="N17" s="29"/>
      <c r="O17" s="29"/>
      <c r="P17" s="29"/>
      <c r="Q17" s="29"/>
      <c r="R17" s="29"/>
      <c r="S17" s="29"/>
      <c r="T17" s="29"/>
      <c r="U17" s="29"/>
      <c r="V17" s="29"/>
      <c r="W17" s="29"/>
    </row>
    <row r="18" spans="1:23" ht="31.35" customHeight="1">
      <c r="A18" s="83" t="s">
        <v>46</v>
      </c>
      <c r="B18" s="82" t="s">
        <v>156</v>
      </c>
      <c r="C18" s="13" t="s">
        <v>157</v>
      </c>
      <c r="D18" s="13" t="s">
        <v>89</v>
      </c>
      <c r="E18" s="13" t="s">
        <v>90</v>
      </c>
      <c r="F18" s="13" t="s">
        <v>160</v>
      </c>
      <c r="G18" s="13" t="s">
        <v>161</v>
      </c>
      <c r="H18" s="29">
        <v>7800</v>
      </c>
      <c r="I18" s="29">
        <v>7800</v>
      </c>
      <c r="J18" s="29">
        <v>7800</v>
      </c>
      <c r="K18" s="29"/>
      <c r="L18" s="29"/>
      <c r="M18" s="29"/>
      <c r="N18" s="29"/>
      <c r="O18" s="29"/>
      <c r="P18" s="29"/>
      <c r="Q18" s="29"/>
      <c r="R18" s="29"/>
      <c r="S18" s="29"/>
      <c r="T18" s="29"/>
      <c r="U18" s="29"/>
      <c r="V18" s="29"/>
      <c r="W18" s="29"/>
    </row>
    <row r="19" spans="1:23" ht="31.35" customHeight="1">
      <c r="A19" s="83" t="s">
        <v>46</v>
      </c>
      <c r="B19" s="82" t="s">
        <v>166</v>
      </c>
      <c r="C19" s="13" t="s">
        <v>96</v>
      </c>
      <c r="D19" s="13" t="s">
        <v>95</v>
      </c>
      <c r="E19" s="13" t="s">
        <v>96</v>
      </c>
      <c r="F19" s="13" t="s">
        <v>167</v>
      </c>
      <c r="G19" s="13" t="s">
        <v>96</v>
      </c>
      <c r="H19" s="29">
        <v>149505.98000000001</v>
      </c>
      <c r="I19" s="29">
        <v>149505.98000000001</v>
      </c>
      <c r="J19" s="29">
        <v>37376.5</v>
      </c>
      <c r="K19" s="29"/>
      <c r="L19" s="29">
        <v>112129.48</v>
      </c>
      <c r="M19" s="29"/>
      <c r="N19" s="29"/>
      <c r="O19" s="29"/>
      <c r="P19" s="29"/>
      <c r="Q19" s="29"/>
      <c r="R19" s="29"/>
      <c r="S19" s="29"/>
      <c r="T19" s="29"/>
      <c r="U19" s="29"/>
      <c r="V19" s="29"/>
      <c r="W19" s="29"/>
    </row>
    <row r="20" spans="1:23" ht="31.35" customHeight="1">
      <c r="A20" s="83" t="s">
        <v>46</v>
      </c>
      <c r="B20" s="82" t="s">
        <v>168</v>
      </c>
      <c r="C20" s="13" t="s">
        <v>169</v>
      </c>
      <c r="D20" s="13" t="s">
        <v>64</v>
      </c>
      <c r="E20" s="13" t="s">
        <v>65</v>
      </c>
      <c r="F20" s="13" t="s">
        <v>170</v>
      </c>
      <c r="G20" s="13" t="s">
        <v>169</v>
      </c>
      <c r="H20" s="29">
        <v>30942.12</v>
      </c>
      <c r="I20" s="29">
        <v>30942.12</v>
      </c>
      <c r="J20" s="29">
        <v>7735.53</v>
      </c>
      <c r="K20" s="29"/>
      <c r="L20" s="29">
        <v>23206.59</v>
      </c>
      <c r="M20" s="29"/>
      <c r="N20" s="29"/>
      <c r="O20" s="29"/>
      <c r="P20" s="29"/>
      <c r="Q20" s="29"/>
      <c r="R20" s="29"/>
      <c r="S20" s="29"/>
      <c r="T20" s="29"/>
      <c r="U20" s="29"/>
      <c r="V20" s="29"/>
      <c r="W20" s="29"/>
    </row>
    <row r="21" spans="1:23" ht="31.35" customHeight="1">
      <c r="A21" s="83" t="s">
        <v>46</v>
      </c>
      <c r="B21" s="82" t="s">
        <v>171</v>
      </c>
      <c r="C21" s="13" t="s">
        <v>172</v>
      </c>
      <c r="D21" s="13" t="s">
        <v>64</v>
      </c>
      <c r="E21" s="13" t="s">
        <v>65</v>
      </c>
      <c r="F21" s="13" t="s">
        <v>173</v>
      </c>
      <c r="G21" s="13" t="s">
        <v>174</v>
      </c>
      <c r="H21" s="29">
        <v>14694.83</v>
      </c>
      <c r="I21" s="29">
        <v>14694.83</v>
      </c>
      <c r="J21" s="29">
        <v>3673.71</v>
      </c>
      <c r="K21" s="29"/>
      <c r="L21" s="29">
        <v>11021.12</v>
      </c>
      <c r="M21" s="29"/>
      <c r="N21" s="29"/>
      <c r="O21" s="29"/>
      <c r="P21" s="29"/>
      <c r="Q21" s="29"/>
      <c r="R21" s="29"/>
      <c r="S21" s="29"/>
      <c r="T21" s="29"/>
      <c r="U21" s="29"/>
      <c r="V21" s="29"/>
      <c r="W21" s="29"/>
    </row>
    <row r="22" spans="1:23" ht="31.35" customHeight="1">
      <c r="A22" s="83" t="s">
        <v>46</v>
      </c>
      <c r="B22" s="82" t="s">
        <v>171</v>
      </c>
      <c r="C22" s="13" t="s">
        <v>172</v>
      </c>
      <c r="D22" s="13" t="s">
        <v>64</v>
      </c>
      <c r="E22" s="13" t="s">
        <v>65</v>
      </c>
      <c r="F22" s="13" t="s">
        <v>175</v>
      </c>
      <c r="G22" s="13" t="s">
        <v>176</v>
      </c>
      <c r="H22" s="29">
        <v>300</v>
      </c>
      <c r="I22" s="29">
        <v>300</v>
      </c>
      <c r="J22" s="29">
        <v>75</v>
      </c>
      <c r="K22" s="29"/>
      <c r="L22" s="29">
        <v>225</v>
      </c>
      <c r="M22" s="29"/>
      <c r="N22" s="29"/>
      <c r="O22" s="29"/>
      <c r="P22" s="29"/>
      <c r="Q22" s="29"/>
      <c r="R22" s="29"/>
      <c r="S22" s="29"/>
      <c r="T22" s="29"/>
      <c r="U22" s="29"/>
      <c r="V22" s="29"/>
      <c r="W22" s="29"/>
    </row>
    <row r="23" spans="1:23" ht="31.35" customHeight="1">
      <c r="A23" s="83" t="s">
        <v>46</v>
      </c>
      <c r="B23" s="82" t="s">
        <v>171</v>
      </c>
      <c r="C23" s="13" t="s">
        <v>172</v>
      </c>
      <c r="D23" s="13" t="s">
        <v>64</v>
      </c>
      <c r="E23" s="13" t="s">
        <v>65</v>
      </c>
      <c r="F23" s="13" t="s">
        <v>177</v>
      </c>
      <c r="G23" s="13" t="s">
        <v>178</v>
      </c>
      <c r="H23" s="29">
        <v>400</v>
      </c>
      <c r="I23" s="29">
        <v>400</v>
      </c>
      <c r="J23" s="29">
        <v>100</v>
      </c>
      <c r="K23" s="29"/>
      <c r="L23" s="29">
        <v>300</v>
      </c>
      <c r="M23" s="29"/>
      <c r="N23" s="29"/>
      <c r="O23" s="29"/>
      <c r="P23" s="29"/>
      <c r="Q23" s="29"/>
      <c r="R23" s="29"/>
      <c r="S23" s="29"/>
      <c r="T23" s="29"/>
      <c r="U23" s="29"/>
      <c r="V23" s="29"/>
      <c r="W23" s="29"/>
    </row>
    <row r="24" spans="1:23" ht="31.35" customHeight="1">
      <c r="A24" s="83" t="s">
        <v>46</v>
      </c>
      <c r="B24" s="82" t="s">
        <v>171</v>
      </c>
      <c r="C24" s="13" t="s">
        <v>172</v>
      </c>
      <c r="D24" s="13" t="s">
        <v>64</v>
      </c>
      <c r="E24" s="13" t="s">
        <v>65</v>
      </c>
      <c r="F24" s="13" t="s">
        <v>179</v>
      </c>
      <c r="G24" s="13" t="s">
        <v>180</v>
      </c>
      <c r="H24" s="29">
        <v>3200</v>
      </c>
      <c r="I24" s="29">
        <v>3200</v>
      </c>
      <c r="J24" s="29">
        <v>800</v>
      </c>
      <c r="K24" s="29"/>
      <c r="L24" s="29">
        <v>2400</v>
      </c>
      <c r="M24" s="29"/>
      <c r="N24" s="29"/>
      <c r="O24" s="29"/>
      <c r="P24" s="29"/>
      <c r="Q24" s="29"/>
      <c r="R24" s="29"/>
      <c r="S24" s="29"/>
      <c r="T24" s="29"/>
      <c r="U24" s="29"/>
      <c r="V24" s="29"/>
      <c r="W24" s="29"/>
    </row>
    <row r="25" spans="1:23" ht="31.35" customHeight="1">
      <c r="A25" s="83" t="s">
        <v>46</v>
      </c>
      <c r="B25" s="82" t="s">
        <v>171</v>
      </c>
      <c r="C25" s="13" t="s">
        <v>172</v>
      </c>
      <c r="D25" s="13" t="s">
        <v>64</v>
      </c>
      <c r="E25" s="13" t="s">
        <v>65</v>
      </c>
      <c r="F25" s="13" t="s">
        <v>181</v>
      </c>
      <c r="G25" s="13" t="s">
        <v>182</v>
      </c>
      <c r="H25" s="29">
        <v>2200</v>
      </c>
      <c r="I25" s="29">
        <v>2200</v>
      </c>
      <c r="J25" s="29">
        <v>550</v>
      </c>
      <c r="K25" s="29"/>
      <c r="L25" s="29">
        <v>1650</v>
      </c>
      <c r="M25" s="29"/>
      <c r="N25" s="29"/>
      <c r="O25" s="29"/>
      <c r="P25" s="29"/>
      <c r="Q25" s="29"/>
      <c r="R25" s="29"/>
      <c r="S25" s="29"/>
      <c r="T25" s="29"/>
      <c r="U25" s="29"/>
      <c r="V25" s="29"/>
      <c r="W25" s="29"/>
    </row>
    <row r="26" spans="1:23" ht="31.35" customHeight="1">
      <c r="A26" s="83" t="s">
        <v>46</v>
      </c>
      <c r="B26" s="82" t="s">
        <v>171</v>
      </c>
      <c r="C26" s="13" t="s">
        <v>172</v>
      </c>
      <c r="D26" s="13" t="s">
        <v>64</v>
      </c>
      <c r="E26" s="13" t="s">
        <v>65</v>
      </c>
      <c r="F26" s="13" t="s">
        <v>183</v>
      </c>
      <c r="G26" s="13" t="s">
        <v>184</v>
      </c>
      <c r="H26" s="29">
        <v>32550</v>
      </c>
      <c r="I26" s="29">
        <v>32550</v>
      </c>
      <c r="J26" s="29">
        <v>8137.5</v>
      </c>
      <c r="K26" s="29"/>
      <c r="L26" s="29">
        <v>24412.5</v>
      </c>
      <c r="M26" s="29"/>
      <c r="N26" s="29"/>
      <c r="O26" s="29"/>
      <c r="P26" s="29"/>
      <c r="Q26" s="29"/>
      <c r="R26" s="29"/>
      <c r="S26" s="29"/>
      <c r="T26" s="29"/>
      <c r="U26" s="29"/>
      <c r="V26" s="29"/>
      <c r="W26" s="29"/>
    </row>
    <row r="27" spans="1:23" ht="31.35" customHeight="1">
      <c r="A27" s="83" t="s">
        <v>46</v>
      </c>
      <c r="B27" s="82" t="s">
        <v>171</v>
      </c>
      <c r="C27" s="13" t="s">
        <v>172</v>
      </c>
      <c r="D27" s="13" t="s">
        <v>64</v>
      </c>
      <c r="E27" s="13" t="s">
        <v>65</v>
      </c>
      <c r="F27" s="13" t="s">
        <v>185</v>
      </c>
      <c r="G27" s="13" t="s">
        <v>186</v>
      </c>
      <c r="H27" s="29">
        <v>15000</v>
      </c>
      <c r="I27" s="29">
        <v>15000</v>
      </c>
      <c r="J27" s="29">
        <v>3750</v>
      </c>
      <c r="K27" s="29"/>
      <c r="L27" s="29">
        <v>11250</v>
      </c>
      <c r="M27" s="29"/>
      <c r="N27" s="29"/>
      <c r="O27" s="29"/>
      <c r="P27" s="29"/>
      <c r="Q27" s="29"/>
      <c r="R27" s="29"/>
      <c r="S27" s="29"/>
      <c r="T27" s="29"/>
      <c r="U27" s="29"/>
      <c r="V27" s="29"/>
      <c r="W27" s="29"/>
    </row>
    <row r="28" spans="1:23" ht="31.35" customHeight="1">
      <c r="A28" s="83" t="s">
        <v>46</v>
      </c>
      <c r="B28" s="82" t="s">
        <v>171</v>
      </c>
      <c r="C28" s="13" t="s">
        <v>172</v>
      </c>
      <c r="D28" s="13" t="s">
        <v>64</v>
      </c>
      <c r="E28" s="13" t="s">
        <v>65</v>
      </c>
      <c r="F28" s="13" t="s">
        <v>187</v>
      </c>
      <c r="G28" s="13" t="s">
        <v>188</v>
      </c>
      <c r="H28" s="29">
        <v>3258.01</v>
      </c>
      <c r="I28" s="29">
        <v>3258.01</v>
      </c>
      <c r="J28" s="29">
        <v>814.5</v>
      </c>
      <c r="K28" s="29"/>
      <c r="L28" s="29">
        <v>2443.5100000000002</v>
      </c>
      <c r="M28" s="29"/>
      <c r="N28" s="29"/>
      <c r="O28" s="29"/>
      <c r="P28" s="29"/>
      <c r="Q28" s="29"/>
      <c r="R28" s="29"/>
      <c r="S28" s="29"/>
      <c r="T28" s="29"/>
      <c r="U28" s="29"/>
      <c r="V28" s="29"/>
      <c r="W28" s="29"/>
    </row>
    <row r="29" spans="1:23" ht="31.35" customHeight="1">
      <c r="A29" s="83" t="s">
        <v>46</v>
      </c>
      <c r="B29" s="82" t="s">
        <v>171</v>
      </c>
      <c r="C29" s="13" t="s">
        <v>172</v>
      </c>
      <c r="D29" s="13" t="s">
        <v>64</v>
      </c>
      <c r="E29" s="13" t="s">
        <v>65</v>
      </c>
      <c r="F29" s="13" t="s">
        <v>189</v>
      </c>
      <c r="G29" s="13" t="s">
        <v>190</v>
      </c>
      <c r="H29" s="29">
        <v>400</v>
      </c>
      <c r="I29" s="29">
        <v>400</v>
      </c>
      <c r="J29" s="29">
        <v>100</v>
      </c>
      <c r="K29" s="29"/>
      <c r="L29" s="29">
        <v>300</v>
      </c>
      <c r="M29" s="29"/>
      <c r="N29" s="29"/>
      <c r="O29" s="29"/>
      <c r="P29" s="29"/>
      <c r="Q29" s="29"/>
      <c r="R29" s="29"/>
      <c r="S29" s="29"/>
      <c r="T29" s="29"/>
      <c r="U29" s="29"/>
      <c r="V29" s="29"/>
      <c r="W29" s="29"/>
    </row>
    <row r="30" spans="1:23" ht="31.35" customHeight="1">
      <c r="A30" s="83" t="s">
        <v>46</v>
      </c>
      <c r="B30" s="82" t="s">
        <v>171</v>
      </c>
      <c r="C30" s="13" t="s">
        <v>172</v>
      </c>
      <c r="D30" s="13" t="s">
        <v>64</v>
      </c>
      <c r="E30" s="13" t="s">
        <v>65</v>
      </c>
      <c r="F30" s="13" t="s">
        <v>191</v>
      </c>
      <c r="G30" s="13" t="s">
        <v>192</v>
      </c>
      <c r="H30" s="29">
        <v>30942.12</v>
      </c>
      <c r="I30" s="29">
        <v>30942.12</v>
      </c>
      <c r="J30" s="29">
        <v>7735.53</v>
      </c>
      <c r="K30" s="29"/>
      <c r="L30" s="29">
        <v>23206.59</v>
      </c>
      <c r="M30" s="29"/>
      <c r="N30" s="29"/>
      <c r="O30" s="29"/>
      <c r="P30" s="29"/>
      <c r="Q30" s="29"/>
      <c r="R30" s="29"/>
      <c r="S30" s="29"/>
      <c r="T30" s="29"/>
      <c r="U30" s="29"/>
      <c r="V30" s="29"/>
      <c r="W30" s="29"/>
    </row>
    <row r="31" spans="1:23" ht="31.35" customHeight="1">
      <c r="A31" s="83" t="s">
        <v>46</v>
      </c>
      <c r="B31" s="82" t="s">
        <v>171</v>
      </c>
      <c r="C31" s="13" t="s">
        <v>172</v>
      </c>
      <c r="D31" s="13" t="s">
        <v>64</v>
      </c>
      <c r="E31" s="13" t="s">
        <v>65</v>
      </c>
      <c r="F31" s="13" t="s">
        <v>193</v>
      </c>
      <c r="G31" s="13" t="s">
        <v>194</v>
      </c>
      <c r="H31" s="29">
        <v>4801.79</v>
      </c>
      <c r="I31" s="29">
        <v>4801.79</v>
      </c>
      <c r="J31" s="29">
        <v>1200.45</v>
      </c>
      <c r="K31" s="29"/>
      <c r="L31" s="29">
        <v>3601.34</v>
      </c>
      <c r="M31" s="29"/>
      <c r="N31" s="29"/>
      <c r="O31" s="29"/>
      <c r="P31" s="29"/>
      <c r="Q31" s="29"/>
      <c r="R31" s="29"/>
      <c r="S31" s="29"/>
      <c r="T31" s="29"/>
      <c r="U31" s="29"/>
      <c r="V31" s="29"/>
      <c r="W31" s="29"/>
    </row>
    <row r="32" spans="1:23" ht="31.35" customHeight="1">
      <c r="A32" s="83" t="s">
        <v>46</v>
      </c>
      <c r="B32" s="82" t="s">
        <v>171</v>
      </c>
      <c r="C32" s="13" t="s">
        <v>172</v>
      </c>
      <c r="D32" s="13" t="s">
        <v>74</v>
      </c>
      <c r="E32" s="13" t="s">
        <v>75</v>
      </c>
      <c r="F32" s="13" t="s">
        <v>193</v>
      </c>
      <c r="G32" s="13" t="s">
        <v>194</v>
      </c>
      <c r="H32" s="29">
        <v>4320</v>
      </c>
      <c r="I32" s="29">
        <v>4320</v>
      </c>
      <c r="J32" s="29">
        <v>1080</v>
      </c>
      <c r="K32" s="29"/>
      <c r="L32" s="29">
        <v>3240</v>
      </c>
      <c r="M32" s="29"/>
      <c r="N32" s="29"/>
      <c r="O32" s="29"/>
      <c r="P32" s="29"/>
      <c r="Q32" s="29"/>
      <c r="R32" s="29"/>
      <c r="S32" s="29"/>
      <c r="T32" s="29"/>
      <c r="U32" s="29"/>
      <c r="V32" s="29"/>
      <c r="W32" s="29"/>
    </row>
    <row r="33" spans="1:23" ht="18.75" customHeight="1">
      <c r="A33" s="183" t="s">
        <v>97</v>
      </c>
      <c r="B33" s="184"/>
      <c r="C33" s="184"/>
      <c r="D33" s="184"/>
      <c r="E33" s="184"/>
      <c r="F33" s="184"/>
      <c r="G33" s="185"/>
      <c r="H33" s="29">
        <v>2305158.37</v>
      </c>
      <c r="I33" s="29">
        <v>2305158.37</v>
      </c>
      <c r="J33" s="29">
        <v>582139.6</v>
      </c>
      <c r="K33" s="29"/>
      <c r="L33" s="29">
        <v>1723018.77</v>
      </c>
      <c r="M33" s="29"/>
      <c r="N33" s="29"/>
      <c r="O33" s="29"/>
      <c r="P33" s="29"/>
      <c r="Q33" s="29"/>
      <c r="R33" s="29"/>
      <c r="S33" s="29"/>
      <c r="T33" s="29"/>
      <c r="U33" s="29"/>
      <c r="V33" s="29"/>
      <c r="W33" s="29"/>
    </row>
  </sheetData>
  <mergeCells count="30">
    <mergeCell ref="D4:D7"/>
    <mergeCell ref="A33:G33"/>
    <mergeCell ref="A2:W2"/>
    <mergeCell ref="E4:E7"/>
    <mergeCell ref="A4:A7"/>
    <mergeCell ref="C4:C7"/>
    <mergeCell ref="A3:G3"/>
    <mergeCell ref="F4:F7"/>
    <mergeCell ref="G4:G7"/>
    <mergeCell ref="B4:B7"/>
    <mergeCell ref="N5:P5"/>
    <mergeCell ref="R5:W5"/>
    <mergeCell ref="Q5:Q7"/>
    <mergeCell ref="H4:W4"/>
    <mergeCell ref="H5:H7"/>
    <mergeCell ref="I5:M5"/>
    <mergeCell ref="U6:U7"/>
    <mergeCell ref="V6:V7"/>
    <mergeCell ref="W6:W7"/>
    <mergeCell ref="I6:I7"/>
    <mergeCell ref="O6:O7"/>
    <mergeCell ref="P6:P7"/>
    <mergeCell ref="R6:R7"/>
    <mergeCell ref="S6:S7"/>
    <mergeCell ref="T6:T7"/>
    <mergeCell ref="J6:J7"/>
    <mergeCell ref="K6:K7"/>
    <mergeCell ref="L6:L7"/>
    <mergeCell ref="M6:M7"/>
    <mergeCell ref="N6:N7"/>
  </mergeCells>
  <phoneticPr fontId="29"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508F2-6526-3218-831C-454F1A43D2DF}">
  <sheetPr>
    <outlinePr summaryRight="0"/>
  </sheetPr>
  <dimension ref="A1:W18"/>
  <sheetViews>
    <sheetView showZeros="0" workbookViewId="0">
      <selection activeCell="B12" sqref="B12"/>
    </sheetView>
  </sheetViews>
  <sheetFormatPr defaultColWidth="9.125" defaultRowHeight="14.25" customHeight="1"/>
  <cols>
    <col min="1" max="1" width="14.625" customWidth="1"/>
    <col min="2" max="2" width="21" customWidth="1"/>
    <col min="3" max="3" width="31.375" customWidth="1"/>
    <col min="4" max="4" width="23.875" customWidth="1"/>
    <col min="5" max="5" width="15.625" customWidth="1"/>
    <col min="6" max="6" width="19.75" customWidth="1"/>
    <col min="7" max="7" width="14.875" customWidth="1"/>
    <col min="8" max="8" width="19.75" customWidth="1"/>
    <col min="9" max="16" width="14.125" customWidth="1"/>
    <col min="17" max="17" width="13.625" customWidth="1"/>
    <col min="18" max="23" width="15.125" customWidth="1"/>
  </cols>
  <sheetData>
    <row r="1" spans="1:23" ht="13.5" customHeight="1">
      <c r="B1" s="31"/>
      <c r="E1" s="79"/>
      <c r="F1" s="79"/>
      <c r="G1" s="79"/>
      <c r="H1" s="79"/>
      <c r="K1" s="31"/>
      <c r="N1" s="31"/>
      <c r="O1" s="31"/>
      <c r="P1" s="31"/>
      <c r="U1" s="68"/>
      <c r="W1" s="47" t="s">
        <v>195</v>
      </c>
    </row>
    <row r="2" spans="1:23" ht="27.75" customHeight="1">
      <c r="A2" s="135" t="s">
        <v>196</v>
      </c>
      <c r="B2" s="135"/>
      <c r="C2" s="135"/>
      <c r="D2" s="135"/>
      <c r="E2" s="135"/>
      <c r="F2" s="135"/>
      <c r="G2" s="135"/>
      <c r="H2" s="135"/>
      <c r="I2" s="135"/>
      <c r="J2" s="135"/>
      <c r="K2" s="135"/>
      <c r="L2" s="135"/>
      <c r="M2" s="135"/>
      <c r="N2" s="135"/>
      <c r="O2" s="135"/>
      <c r="P2" s="135"/>
      <c r="Q2" s="135"/>
      <c r="R2" s="135"/>
      <c r="S2" s="135"/>
      <c r="T2" s="135"/>
      <c r="U2" s="135"/>
      <c r="V2" s="135"/>
      <c r="W2" s="135"/>
    </row>
    <row r="3" spans="1:23" ht="13.5" customHeight="1">
      <c r="A3" s="177" t="str">
        <f t="shared" ref="A3:B3" si="0">"单位名称："&amp;"云南省科协学会发展与学术交流服务中心"</f>
        <v>单位名称：云南省科协学会发展与学术交流服务中心</v>
      </c>
      <c r="B3" s="191" t="str">
        <f t="shared" si="0"/>
        <v>单位名称：云南省科协学会发展与学术交流服务中心</v>
      </c>
      <c r="C3" s="192"/>
      <c r="D3" s="192"/>
      <c r="E3" s="192"/>
      <c r="F3" s="192"/>
      <c r="G3" s="192"/>
      <c r="H3" s="192"/>
      <c r="I3" s="192"/>
      <c r="J3" s="33"/>
      <c r="K3" s="33"/>
      <c r="L3" s="33"/>
      <c r="M3" s="33"/>
      <c r="N3" s="33"/>
      <c r="O3" s="33"/>
      <c r="P3" s="33"/>
      <c r="Q3" s="33"/>
      <c r="U3" s="68"/>
      <c r="W3" s="51" t="s">
        <v>122</v>
      </c>
    </row>
    <row r="4" spans="1:23" ht="21.75" customHeight="1">
      <c r="A4" s="186" t="s">
        <v>197</v>
      </c>
      <c r="B4" s="186" t="s">
        <v>132</v>
      </c>
      <c r="C4" s="186" t="s">
        <v>133</v>
      </c>
      <c r="D4" s="186" t="s">
        <v>198</v>
      </c>
      <c r="E4" s="161" t="s">
        <v>134</v>
      </c>
      <c r="F4" s="161" t="s">
        <v>135</v>
      </c>
      <c r="G4" s="161" t="s">
        <v>136</v>
      </c>
      <c r="H4" s="161" t="s">
        <v>137</v>
      </c>
      <c r="I4" s="163" t="s">
        <v>31</v>
      </c>
      <c r="J4" s="163" t="s">
        <v>199</v>
      </c>
      <c r="K4" s="163"/>
      <c r="L4" s="163"/>
      <c r="M4" s="163"/>
      <c r="N4" s="193" t="s">
        <v>139</v>
      </c>
      <c r="O4" s="193"/>
      <c r="P4" s="193"/>
      <c r="Q4" s="161" t="s">
        <v>37</v>
      </c>
      <c r="R4" s="125" t="s">
        <v>52</v>
      </c>
      <c r="S4" s="175"/>
      <c r="T4" s="175"/>
      <c r="U4" s="175"/>
      <c r="V4" s="175"/>
      <c r="W4" s="126"/>
    </row>
    <row r="5" spans="1:23" ht="21.75" customHeight="1">
      <c r="A5" s="187"/>
      <c r="B5" s="187"/>
      <c r="C5" s="187"/>
      <c r="D5" s="187"/>
      <c r="E5" s="182"/>
      <c r="F5" s="182"/>
      <c r="G5" s="182"/>
      <c r="H5" s="182"/>
      <c r="I5" s="163"/>
      <c r="J5" s="180" t="s">
        <v>34</v>
      </c>
      <c r="K5" s="180"/>
      <c r="L5" s="180" t="s">
        <v>35</v>
      </c>
      <c r="M5" s="180" t="s">
        <v>36</v>
      </c>
      <c r="N5" s="194" t="s">
        <v>34</v>
      </c>
      <c r="O5" s="194" t="s">
        <v>35</v>
      </c>
      <c r="P5" s="194" t="s">
        <v>36</v>
      </c>
      <c r="Q5" s="182"/>
      <c r="R5" s="161" t="s">
        <v>33</v>
      </c>
      <c r="S5" s="161" t="s">
        <v>44</v>
      </c>
      <c r="T5" s="161" t="s">
        <v>145</v>
      </c>
      <c r="U5" s="161" t="s">
        <v>40</v>
      </c>
      <c r="V5" s="161" t="s">
        <v>41</v>
      </c>
      <c r="W5" s="161" t="s">
        <v>42</v>
      </c>
    </row>
    <row r="6" spans="1:23" ht="40.5" customHeight="1">
      <c r="A6" s="188"/>
      <c r="B6" s="188"/>
      <c r="C6" s="188"/>
      <c r="D6" s="188"/>
      <c r="E6" s="167"/>
      <c r="F6" s="167"/>
      <c r="G6" s="167"/>
      <c r="H6" s="167"/>
      <c r="I6" s="163"/>
      <c r="J6" s="80" t="s">
        <v>33</v>
      </c>
      <c r="K6" s="80" t="s">
        <v>200</v>
      </c>
      <c r="L6" s="180"/>
      <c r="M6" s="180"/>
      <c r="N6" s="167"/>
      <c r="O6" s="167"/>
      <c r="P6" s="167"/>
      <c r="Q6" s="167"/>
      <c r="R6" s="167"/>
      <c r="S6" s="167"/>
      <c r="T6" s="167"/>
      <c r="U6" s="128"/>
      <c r="V6" s="167"/>
      <c r="W6" s="167"/>
    </row>
    <row r="7" spans="1:23" ht="15" customHeight="1">
      <c r="A7" s="38">
        <v>1</v>
      </c>
      <c r="B7" s="38">
        <v>2</v>
      </c>
      <c r="C7" s="38">
        <v>3</v>
      </c>
      <c r="D7" s="38">
        <v>4</v>
      </c>
      <c r="E7" s="38">
        <v>5</v>
      </c>
      <c r="F7" s="38">
        <v>6</v>
      </c>
      <c r="G7" s="38">
        <v>7</v>
      </c>
      <c r="H7" s="38">
        <v>8</v>
      </c>
      <c r="I7" s="84">
        <v>9</v>
      </c>
      <c r="J7" s="84">
        <v>10</v>
      </c>
      <c r="K7" s="84">
        <v>11</v>
      </c>
      <c r="L7" s="84">
        <v>12</v>
      </c>
      <c r="M7" s="84">
        <v>13</v>
      </c>
      <c r="N7" s="38">
        <v>14</v>
      </c>
      <c r="O7" s="38">
        <v>15</v>
      </c>
      <c r="P7" s="38">
        <v>16</v>
      </c>
      <c r="Q7" s="38">
        <v>17</v>
      </c>
      <c r="R7" s="38">
        <v>18</v>
      </c>
      <c r="S7" s="38">
        <v>19</v>
      </c>
      <c r="T7" s="38">
        <v>20</v>
      </c>
      <c r="U7" s="38">
        <v>21</v>
      </c>
      <c r="V7" s="38">
        <v>22</v>
      </c>
      <c r="W7" s="38">
        <v>23</v>
      </c>
    </row>
    <row r="8" spans="1:23" ht="32.85" customHeight="1">
      <c r="A8" s="13"/>
      <c r="B8" s="82"/>
      <c r="C8" s="13" t="s">
        <v>201</v>
      </c>
      <c r="D8" s="13"/>
      <c r="E8" s="13"/>
      <c r="F8" s="13"/>
      <c r="G8" s="13"/>
      <c r="H8" s="13"/>
      <c r="I8" s="85">
        <v>700000</v>
      </c>
      <c r="J8" s="85">
        <v>700000</v>
      </c>
      <c r="K8" s="85">
        <v>700000</v>
      </c>
      <c r="L8" s="85"/>
      <c r="M8" s="85"/>
      <c r="N8" s="85"/>
      <c r="O8" s="85"/>
      <c r="P8" s="85"/>
      <c r="Q8" s="85"/>
      <c r="R8" s="85"/>
      <c r="S8" s="85"/>
      <c r="T8" s="85"/>
      <c r="U8" s="25"/>
      <c r="V8" s="85"/>
      <c r="W8" s="85"/>
    </row>
    <row r="9" spans="1:23" ht="32.85" customHeight="1">
      <c r="A9" s="13" t="s">
        <v>202</v>
      </c>
      <c r="B9" s="82" t="s">
        <v>203</v>
      </c>
      <c r="C9" s="13" t="s">
        <v>201</v>
      </c>
      <c r="D9" s="13" t="s">
        <v>46</v>
      </c>
      <c r="E9" s="13" t="s">
        <v>66</v>
      </c>
      <c r="F9" s="13" t="s">
        <v>67</v>
      </c>
      <c r="G9" s="13" t="s">
        <v>204</v>
      </c>
      <c r="H9" s="13" t="s">
        <v>205</v>
      </c>
      <c r="I9" s="85">
        <v>7860</v>
      </c>
      <c r="J9" s="85">
        <v>7860</v>
      </c>
      <c r="K9" s="85">
        <v>7860</v>
      </c>
      <c r="L9" s="85"/>
      <c r="M9" s="85"/>
      <c r="N9" s="85"/>
      <c r="O9" s="85"/>
      <c r="P9" s="85"/>
      <c r="Q9" s="85"/>
      <c r="R9" s="85"/>
      <c r="S9" s="85"/>
      <c r="T9" s="85"/>
      <c r="U9" s="25"/>
      <c r="V9" s="85"/>
      <c r="W9" s="85"/>
    </row>
    <row r="10" spans="1:23" ht="32.85" customHeight="1">
      <c r="A10" s="13" t="s">
        <v>202</v>
      </c>
      <c r="B10" s="82" t="s">
        <v>203</v>
      </c>
      <c r="C10" s="13" t="s">
        <v>201</v>
      </c>
      <c r="D10" s="13" t="s">
        <v>46</v>
      </c>
      <c r="E10" s="13" t="s">
        <v>66</v>
      </c>
      <c r="F10" s="13" t="s">
        <v>67</v>
      </c>
      <c r="G10" s="13" t="s">
        <v>185</v>
      </c>
      <c r="H10" s="13" t="s">
        <v>186</v>
      </c>
      <c r="I10" s="85">
        <v>206080</v>
      </c>
      <c r="J10" s="85">
        <v>206080</v>
      </c>
      <c r="K10" s="85">
        <v>206080</v>
      </c>
      <c r="L10" s="85"/>
      <c r="M10" s="85"/>
      <c r="N10" s="85"/>
      <c r="O10" s="85"/>
      <c r="P10" s="85"/>
      <c r="Q10" s="85"/>
      <c r="R10" s="85"/>
      <c r="S10" s="85"/>
      <c r="T10" s="85"/>
      <c r="U10" s="25"/>
      <c r="V10" s="85"/>
      <c r="W10" s="85"/>
    </row>
    <row r="11" spans="1:23" ht="32.85" customHeight="1">
      <c r="A11" s="13" t="s">
        <v>202</v>
      </c>
      <c r="B11" s="82" t="s">
        <v>203</v>
      </c>
      <c r="C11" s="13" t="s">
        <v>201</v>
      </c>
      <c r="D11" s="13" t="s">
        <v>46</v>
      </c>
      <c r="E11" s="13" t="s">
        <v>66</v>
      </c>
      <c r="F11" s="13" t="s">
        <v>67</v>
      </c>
      <c r="G11" s="13" t="s">
        <v>189</v>
      </c>
      <c r="H11" s="13" t="s">
        <v>190</v>
      </c>
      <c r="I11" s="85">
        <v>132000</v>
      </c>
      <c r="J11" s="85">
        <v>132000</v>
      </c>
      <c r="K11" s="85">
        <v>132000</v>
      </c>
      <c r="L11" s="85"/>
      <c r="M11" s="85"/>
      <c r="N11" s="85"/>
      <c r="O11" s="85"/>
      <c r="P11" s="85"/>
      <c r="Q11" s="85"/>
      <c r="R11" s="85"/>
      <c r="S11" s="85"/>
      <c r="T11" s="85"/>
      <c r="U11" s="25"/>
      <c r="V11" s="85"/>
      <c r="W11" s="85"/>
    </row>
    <row r="12" spans="1:23" ht="32.85" customHeight="1">
      <c r="A12" s="13" t="s">
        <v>202</v>
      </c>
      <c r="B12" s="82" t="s">
        <v>203</v>
      </c>
      <c r="C12" s="13" t="s">
        <v>201</v>
      </c>
      <c r="D12" s="13" t="s">
        <v>46</v>
      </c>
      <c r="E12" s="13" t="s">
        <v>66</v>
      </c>
      <c r="F12" s="13" t="s">
        <v>67</v>
      </c>
      <c r="G12" s="13" t="s">
        <v>206</v>
      </c>
      <c r="H12" s="13" t="s">
        <v>207</v>
      </c>
      <c r="I12" s="85">
        <v>140000</v>
      </c>
      <c r="J12" s="85">
        <v>140000</v>
      </c>
      <c r="K12" s="85">
        <v>140000</v>
      </c>
      <c r="L12" s="85"/>
      <c r="M12" s="85"/>
      <c r="N12" s="85"/>
      <c r="O12" s="85"/>
      <c r="P12" s="85"/>
      <c r="Q12" s="85"/>
      <c r="R12" s="85"/>
      <c r="S12" s="85"/>
      <c r="T12" s="85"/>
      <c r="U12" s="25"/>
      <c r="V12" s="85"/>
      <c r="W12" s="85"/>
    </row>
    <row r="13" spans="1:23" ht="32.85" customHeight="1">
      <c r="A13" s="13" t="s">
        <v>202</v>
      </c>
      <c r="B13" s="82" t="s">
        <v>203</v>
      </c>
      <c r="C13" s="13" t="s">
        <v>201</v>
      </c>
      <c r="D13" s="13" t="s">
        <v>46</v>
      </c>
      <c r="E13" s="13" t="s">
        <v>66</v>
      </c>
      <c r="F13" s="13" t="s">
        <v>67</v>
      </c>
      <c r="G13" s="13" t="s">
        <v>208</v>
      </c>
      <c r="H13" s="13" t="s">
        <v>209</v>
      </c>
      <c r="I13" s="85">
        <v>7000</v>
      </c>
      <c r="J13" s="85">
        <v>7000</v>
      </c>
      <c r="K13" s="85">
        <v>7000</v>
      </c>
      <c r="L13" s="85"/>
      <c r="M13" s="85"/>
      <c r="N13" s="85"/>
      <c r="O13" s="85"/>
      <c r="P13" s="85"/>
      <c r="Q13" s="85"/>
      <c r="R13" s="85"/>
      <c r="S13" s="85"/>
      <c r="T13" s="85"/>
      <c r="U13" s="25"/>
      <c r="V13" s="85"/>
      <c r="W13" s="85"/>
    </row>
    <row r="14" spans="1:23" ht="32.85" customHeight="1">
      <c r="A14" s="13" t="s">
        <v>202</v>
      </c>
      <c r="B14" s="82" t="s">
        <v>203</v>
      </c>
      <c r="C14" s="13" t="s">
        <v>201</v>
      </c>
      <c r="D14" s="13" t="s">
        <v>46</v>
      </c>
      <c r="E14" s="13" t="s">
        <v>66</v>
      </c>
      <c r="F14" s="13" t="s">
        <v>67</v>
      </c>
      <c r="G14" s="13" t="s">
        <v>193</v>
      </c>
      <c r="H14" s="13" t="s">
        <v>194</v>
      </c>
      <c r="I14" s="85">
        <v>55000</v>
      </c>
      <c r="J14" s="85">
        <v>55000</v>
      </c>
      <c r="K14" s="85">
        <v>55000</v>
      </c>
      <c r="L14" s="85"/>
      <c r="M14" s="85"/>
      <c r="N14" s="85"/>
      <c r="O14" s="85"/>
      <c r="P14" s="85"/>
      <c r="Q14" s="85"/>
      <c r="R14" s="85"/>
      <c r="S14" s="85"/>
      <c r="T14" s="85"/>
      <c r="U14" s="25"/>
      <c r="V14" s="85"/>
      <c r="W14" s="85"/>
    </row>
    <row r="15" spans="1:23" ht="32.85" customHeight="1">
      <c r="A15" s="13" t="s">
        <v>202</v>
      </c>
      <c r="B15" s="82" t="s">
        <v>203</v>
      </c>
      <c r="C15" s="13" t="s">
        <v>201</v>
      </c>
      <c r="D15" s="13" t="s">
        <v>46</v>
      </c>
      <c r="E15" s="13" t="s">
        <v>68</v>
      </c>
      <c r="F15" s="13" t="s">
        <v>69</v>
      </c>
      <c r="G15" s="13" t="s">
        <v>185</v>
      </c>
      <c r="H15" s="13" t="s">
        <v>186</v>
      </c>
      <c r="I15" s="85">
        <v>92760</v>
      </c>
      <c r="J15" s="85">
        <v>92760</v>
      </c>
      <c r="K15" s="85">
        <v>92760</v>
      </c>
      <c r="L15" s="85"/>
      <c r="M15" s="85"/>
      <c r="N15" s="85"/>
      <c r="O15" s="85"/>
      <c r="P15" s="85"/>
      <c r="Q15" s="85"/>
      <c r="R15" s="85"/>
      <c r="S15" s="85"/>
      <c r="T15" s="85"/>
      <c r="U15" s="25"/>
      <c r="V15" s="85"/>
      <c r="W15" s="85"/>
    </row>
    <row r="16" spans="1:23" ht="32.85" customHeight="1">
      <c r="A16" s="13" t="s">
        <v>202</v>
      </c>
      <c r="B16" s="82" t="s">
        <v>203</v>
      </c>
      <c r="C16" s="13" t="s">
        <v>201</v>
      </c>
      <c r="D16" s="13" t="s">
        <v>46</v>
      </c>
      <c r="E16" s="13" t="s">
        <v>68</v>
      </c>
      <c r="F16" s="13" t="s">
        <v>69</v>
      </c>
      <c r="G16" s="13" t="s">
        <v>206</v>
      </c>
      <c r="H16" s="13" t="s">
        <v>207</v>
      </c>
      <c r="I16" s="85">
        <v>18000</v>
      </c>
      <c r="J16" s="85">
        <v>18000</v>
      </c>
      <c r="K16" s="85">
        <v>18000</v>
      </c>
      <c r="L16" s="85"/>
      <c r="M16" s="85"/>
      <c r="N16" s="85"/>
      <c r="O16" s="85"/>
      <c r="P16" s="85"/>
      <c r="Q16" s="85"/>
      <c r="R16" s="85"/>
      <c r="S16" s="85"/>
      <c r="T16" s="85"/>
      <c r="U16" s="25"/>
      <c r="V16" s="85"/>
      <c r="W16" s="85"/>
    </row>
    <row r="17" spans="1:23" ht="32.85" customHeight="1">
      <c r="A17" s="13" t="s">
        <v>202</v>
      </c>
      <c r="B17" s="82" t="s">
        <v>203</v>
      </c>
      <c r="C17" s="13" t="s">
        <v>201</v>
      </c>
      <c r="D17" s="13" t="s">
        <v>46</v>
      </c>
      <c r="E17" s="13" t="s">
        <v>68</v>
      </c>
      <c r="F17" s="13" t="s">
        <v>69</v>
      </c>
      <c r="G17" s="13" t="s">
        <v>208</v>
      </c>
      <c r="H17" s="13" t="s">
        <v>209</v>
      </c>
      <c r="I17" s="85">
        <v>41300</v>
      </c>
      <c r="J17" s="85">
        <v>41300</v>
      </c>
      <c r="K17" s="85">
        <v>41300</v>
      </c>
      <c r="L17" s="85"/>
      <c r="M17" s="85"/>
      <c r="N17" s="85"/>
      <c r="O17" s="85"/>
      <c r="P17" s="85"/>
      <c r="Q17" s="85"/>
      <c r="R17" s="85"/>
      <c r="S17" s="85"/>
      <c r="T17" s="85"/>
      <c r="U17" s="25"/>
      <c r="V17" s="85"/>
      <c r="W17" s="85"/>
    </row>
    <row r="18" spans="1:23" ht="18.75" customHeight="1">
      <c r="A18" s="183" t="s">
        <v>97</v>
      </c>
      <c r="B18" s="184"/>
      <c r="C18" s="184"/>
      <c r="D18" s="184"/>
      <c r="E18" s="184"/>
      <c r="F18" s="184"/>
      <c r="G18" s="184"/>
      <c r="H18" s="185"/>
      <c r="I18" s="85">
        <v>700000</v>
      </c>
      <c r="J18" s="85">
        <v>700000</v>
      </c>
      <c r="K18" s="85">
        <v>700000</v>
      </c>
      <c r="L18" s="85"/>
      <c r="M18" s="85"/>
      <c r="N18" s="85"/>
      <c r="O18" s="85"/>
      <c r="P18" s="85"/>
      <c r="Q18" s="85"/>
      <c r="R18" s="85"/>
      <c r="S18" s="85"/>
      <c r="T18" s="85"/>
      <c r="U18" s="25"/>
      <c r="V18" s="85"/>
      <c r="W18" s="85"/>
    </row>
  </sheetData>
  <mergeCells count="28">
    <mergeCell ref="A2:W2"/>
    <mergeCell ref="F4:F6"/>
    <mergeCell ref="A4:A6"/>
    <mergeCell ref="C4:C6"/>
    <mergeCell ref="M5:M6"/>
    <mergeCell ref="J4:M4"/>
    <mergeCell ref="D4:D6"/>
    <mergeCell ref="G4:G6"/>
    <mergeCell ref="H4:H6"/>
    <mergeCell ref="I4:I6"/>
    <mergeCell ref="L5:L6"/>
    <mergeCell ref="N4:P4"/>
    <mergeCell ref="N5:N6"/>
    <mergeCell ref="O5:O6"/>
    <mergeCell ref="E4:E6"/>
    <mergeCell ref="Q4:Q6"/>
    <mergeCell ref="B4:B6"/>
    <mergeCell ref="J5:K5"/>
    <mergeCell ref="A3:I3"/>
    <mergeCell ref="A18:H18"/>
    <mergeCell ref="U5:U6"/>
    <mergeCell ref="R4:W4"/>
    <mergeCell ref="R5:R6"/>
    <mergeCell ref="S5:S6"/>
    <mergeCell ref="T5:T6"/>
    <mergeCell ref="V5:V6"/>
    <mergeCell ref="W5:W6"/>
    <mergeCell ref="P5:P6"/>
  </mergeCells>
  <phoneticPr fontId="29"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A3FB4-5F6C-763A-D4C6-1DC5B5347DB6}">
  <sheetPr>
    <outlinePr summaryRight="0"/>
  </sheetPr>
  <dimension ref="A1:J16"/>
  <sheetViews>
    <sheetView showZeros="0" workbookViewId="0">
      <selection activeCell="B7" sqref="B7:B16"/>
    </sheetView>
  </sheetViews>
  <sheetFormatPr defaultColWidth="9.125" defaultRowHeight="12" customHeight="1"/>
  <cols>
    <col min="1" max="1" width="34.25" customWidth="1"/>
    <col min="2" max="2" width="29" customWidth="1"/>
    <col min="3" max="3" width="17.125" customWidth="1"/>
    <col min="4" max="4" width="21" customWidth="1"/>
    <col min="5" max="5" width="23.625" customWidth="1"/>
    <col min="6" max="6" width="11.25" customWidth="1"/>
    <col min="7" max="7" width="10.375" customWidth="1"/>
    <col min="8" max="8" width="9.375" customWidth="1"/>
    <col min="9" max="9" width="13.375" customWidth="1"/>
    <col min="10" max="10" width="27.5" customWidth="1"/>
  </cols>
  <sheetData>
    <row r="1" spans="1:10" ht="12" customHeight="1">
      <c r="J1" s="86" t="s">
        <v>210</v>
      </c>
    </row>
    <row r="2" spans="1:10" ht="28.5" customHeight="1">
      <c r="A2" s="123" t="s">
        <v>211</v>
      </c>
      <c r="B2" s="135"/>
      <c r="C2" s="135"/>
      <c r="D2" s="135"/>
      <c r="E2" s="135"/>
      <c r="F2" s="136"/>
      <c r="G2" s="135"/>
      <c r="H2" s="136"/>
      <c r="I2" s="136"/>
      <c r="J2" s="135"/>
    </row>
    <row r="3" spans="1:10" ht="15" customHeight="1">
      <c r="A3" s="177" t="str">
        <f>"单位名称："&amp;"云南省科协学会发展与学术交流服务中心"</f>
        <v>单位名称：云南省科协学会发展与学术交流服务中心</v>
      </c>
      <c r="B3" s="132"/>
      <c r="C3" s="132"/>
      <c r="D3" s="132"/>
      <c r="E3" s="132"/>
      <c r="F3" s="132"/>
      <c r="G3" s="132"/>
      <c r="H3" s="132"/>
    </row>
    <row r="4" spans="1:10" ht="14.25" customHeight="1">
      <c r="A4" s="87" t="s">
        <v>212</v>
      </c>
      <c r="B4" s="87" t="s">
        <v>213</v>
      </c>
      <c r="C4" s="87" t="s">
        <v>214</v>
      </c>
      <c r="D4" s="87" t="s">
        <v>215</v>
      </c>
      <c r="E4" s="87" t="s">
        <v>216</v>
      </c>
      <c r="F4" s="56" t="s">
        <v>217</v>
      </c>
      <c r="G4" s="87" t="s">
        <v>218</v>
      </c>
      <c r="H4" s="56" t="s">
        <v>219</v>
      </c>
      <c r="I4" s="56" t="s">
        <v>220</v>
      </c>
      <c r="J4" s="87" t="s">
        <v>221</v>
      </c>
    </row>
    <row r="5" spans="1:10" ht="14.25" customHeight="1">
      <c r="A5" s="80">
        <v>1</v>
      </c>
      <c r="B5" s="87">
        <v>2</v>
      </c>
      <c r="C5" s="87">
        <v>3</v>
      </c>
      <c r="D5" s="87">
        <v>4</v>
      </c>
      <c r="E5" s="87">
        <v>5</v>
      </c>
      <c r="F5" s="56">
        <v>6</v>
      </c>
      <c r="G5" s="87">
        <v>7</v>
      </c>
      <c r="H5" s="56">
        <v>8</v>
      </c>
      <c r="I5" s="56">
        <v>9</v>
      </c>
      <c r="J5" s="87">
        <v>10</v>
      </c>
    </row>
    <row r="6" spans="1:10" ht="15" customHeight="1">
      <c r="A6" s="88" t="s">
        <v>46</v>
      </c>
      <c r="B6" s="89"/>
      <c r="C6" s="89"/>
      <c r="D6" s="89"/>
      <c r="E6" s="90"/>
      <c r="F6" s="91"/>
      <c r="G6" s="90"/>
      <c r="H6" s="91"/>
      <c r="I6" s="91"/>
      <c r="J6" s="90"/>
    </row>
    <row r="7" spans="1:10" ht="33.75" customHeight="1">
      <c r="A7" s="195" t="s">
        <v>201</v>
      </c>
      <c r="B7" s="196" t="s">
        <v>222</v>
      </c>
      <c r="C7" s="92" t="s">
        <v>223</v>
      </c>
      <c r="D7" s="92" t="s">
        <v>224</v>
      </c>
      <c r="E7" s="93" t="s">
        <v>225</v>
      </c>
      <c r="F7" s="92" t="s">
        <v>226</v>
      </c>
      <c r="G7" s="93" t="s">
        <v>227</v>
      </c>
      <c r="H7" s="92" t="s">
        <v>228</v>
      </c>
      <c r="I7" s="92" t="s">
        <v>229</v>
      </c>
      <c r="J7" s="93" t="s">
        <v>230</v>
      </c>
    </row>
    <row r="8" spans="1:10" ht="33.75" customHeight="1">
      <c r="A8" s="195" t="s">
        <v>201</v>
      </c>
      <c r="B8" s="196" t="s">
        <v>222</v>
      </c>
      <c r="C8" s="92" t="s">
        <v>223</v>
      </c>
      <c r="D8" s="92" t="s">
        <v>224</v>
      </c>
      <c r="E8" s="93" t="s">
        <v>231</v>
      </c>
      <c r="F8" s="92" t="s">
        <v>226</v>
      </c>
      <c r="G8" s="93" t="s">
        <v>232</v>
      </c>
      <c r="H8" s="92" t="s">
        <v>233</v>
      </c>
      <c r="I8" s="92" t="s">
        <v>229</v>
      </c>
      <c r="J8" s="93" t="s">
        <v>234</v>
      </c>
    </row>
    <row r="9" spans="1:10" ht="33.75" customHeight="1">
      <c r="A9" s="195" t="s">
        <v>201</v>
      </c>
      <c r="B9" s="196" t="s">
        <v>222</v>
      </c>
      <c r="C9" s="92" t="s">
        <v>223</v>
      </c>
      <c r="D9" s="92" t="s">
        <v>224</v>
      </c>
      <c r="E9" s="93" t="s">
        <v>235</v>
      </c>
      <c r="F9" s="92" t="s">
        <v>226</v>
      </c>
      <c r="G9" s="93" t="s">
        <v>227</v>
      </c>
      <c r="H9" s="92" t="s">
        <v>236</v>
      </c>
      <c r="I9" s="92" t="s">
        <v>229</v>
      </c>
      <c r="J9" s="93" t="s">
        <v>237</v>
      </c>
    </row>
    <row r="10" spans="1:10" ht="33.75" customHeight="1">
      <c r="A10" s="195" t="s">
        <v>201</v>
      </c>
      <c r="B10" s="196" t="s">
        <v>222</v>
      </c>
      <c r="C10" s="92" t="s">
        <v>223</v>
      </c>
      <c r="D10" s="92" t="s">
        <v>238</v>
      </c>
      <c r="E10" s="93" t="s">
        <v>239</v>
      </c>
      <c r="F10" s="92" t="s">
        <v>226</v>
      </c>
      <c r="G10" s="93" t="s">
        <v>227</v>
      </c>
      <c r="H10" s="92" t="s">
        <v>240</v>
      </c>
      <c r="I10" s="92" t="s">
        <v>229</v>
      </c>
      <c r="J10" s="93" t="s">
        <v>241</v>
      </c>
    </row>
    <row r="11" spans="1:10" ht="33.75" customHeight="1">
      <c r="A11" s="195" t="s">
        <v>201</v>
      </c>
      <c r="B11" s="196" t="s">
        <v>222</v>
      </c>
      <c r="C11" s="92" t="s">
        <v>223</v>
      </c>
      <c r="D11" s="92" t="s">
        <v>238</v>
      </c>
      <c r="E11" s="93" t="s">
        <v>242</v>
      </c>
      <c r="F11" s="92" t="s">
        <v>226</v>
      </c>
      <c r="G11" s="93" t="s">
        <v>243</v>
      </c>
      <c r="H11" s="92" t="s">
        <v>244</v>
      </c>
      <c r="I11" s="92" t="s">
        <v>229</v>
      </c>
      <c r="J11" s="93" t="s">
        <v>245</v>
      </c>
    </row>
    <row r="12" spans="1:10" ht="33.75" customHeight="1">
      <c r="A12" s="195" t="s">
        <v>201</v>
      </c>
      <c r="B12" s="196" t="s">
        <v>222</v>
      </c>
      <c r="C12" s="92" t="s">
        <v>223</v>
      </c>
      <c r="D12" s="92" t="s">
        <v>246</v>
      </c>
      <c r="E12" s="93" t="s">
        <v>247</v>
      </c>
      <c r="F12" s="92" t="s">
        <v>248</v>
      </c>
      <c r="G12" s="93" t="s">
        <v>116</v>
      </c>
      <c r="H12" s="92" t="s">
        <v>249</v>
      </c>
      <c r="I12" s="92" t="s">
        <v>229</v>
      </c>
      <c r="J12" s="93" t="s">
        <v>250</v>
      </c>
    </row>
    <row r="13" spans="1:10" ht="33.75" customHeight="1">
      <c r="A13" s="195" t="s">
        <v>201</v>
      </c>
      <c r="B13" s="196" t="s">
        <v>222</v>
      </c>
      <c r="C13" s="92" t="s">
        <v>251</v>
      </c>
      <c r="D13" s="92" t="s">
        <v>252</v>
      </c>
      <c r="E13" s="93" t="s">
        <v>253</v>
      </c>
      <c r="F13" s="92" t="s">
        <v>226</v>
      </c>
      <c r="G13" s="93" t="s">
        <v>254</v>
      </c>
      <c r="H13" s="92" t="s">
        <v>255</v>
      </c>
      <c r="I13" s="92" t="s">
        <v>229</v>
      </c>
      <c r="J13" s="93" t="s">
        <v>256</v>
      </c>
    </row>
    <row r="14" spans="1:10" ht="33.75" customHeight="1">
      <c r="A14" s="195" t="s">
        <v>201</v>
      </c>
      <c r="B14" s="196" t="s">
        <v>222</v>
      </c>
      <c r="C14" s="92" t="s">
        <v>251</v>
      </c>
      <c r="D14" s="92" t="s">
        <v>252</v>
      </c>
      <c r="E14" s="93" t="s">
        <v>257</v>
      </c>
      <c r="F14" s="92" t="s">
        <v>226</v>
      </c>
      <c r="G14" s="93" t="s">
        <v>258</v>
      </c>
      <c r="H14" s="92" t="s">
        <v>259</v>
      </c>
      <c r="I14" s="92" t="s">
        <v>229</v>
      </c>
      <c r="J14" s="93" t="s">
        <v>260</v>
      </c>
    </row>
    <row r="15" spans="1:10" ht="33.75" customHeight="1">
      <c r="A15" s="195" t="s">
        <v>201</v>
      </c>
      <c r="B15" s="196" t="s">
        <v>222</v>
      </c>
      <c r="C15" s="92" t="s">
        <v>261</v>
      </c>
      <c r="D15" s="92" t="s">
        <v>262</v>
      </c>
      <c r="E15" s="93" t="s">
        <v>263</v>
      </c>
      <c r="F15" s="92" t="s">
        <v>226</v>
      </c>
      <c r="G15" s="93" t="s">
        <v>264</v>
      </c>
      <c r="H15" s="92" t="s">
        <v>249</v>
      </c>
      <c r="I15" s="92" t="s">
        <v>229</v>
      </c>
      <c r="J15" s="93" t="s">
        <v>265</v>
      </c>
    </row>
    <row r="16" spans="1:10" ht="33.75" customHeight="1">
      <c r="A16" s="195" t="s">
        <v>201</v>
      </c>
      <c r="B16" s="196" t="s">
        <v>222</v>
      </c>
      <c r="C16" s="92" t="s">
        <v>261</v>
      </c>
      <c r="D16" s="92" t="s">
        <v>262</v>
      </c>
      <c r="E16" s="93" t="s">
        <v>266</v>
      </c>
      <c r="F16" s="92" t="s">
        <v>226</v>
      </c>
      <c r="G16" s="93" t="s">
        <v>264</v>
      </c>
      <c r="H16" s="92" t="s">
        <v>249</v>
      </c>
      <c r="I16" s="92" t="s">
        <v>229</v>
      </c>
      <c r="J16" s="93" t="s">
        <v>267</v>
      </c>
    </row>
  </sheetData>
  <mergeCells count="4">
    <mergeCell ref="A2:J2"/>
    <mergeCell ref="A3:H3"/>
    <mergeCell ref="A7:A16"/>
    <mergeCell ref="B7:B16"/>
  </mergeCells>
  <phoneticPr fontId="29"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dcterms:created xsi:type="dcterms:W3CDTF">2025-02-05T04:27:28Z</dcterms:created>
  <dcterms:modified xsi:type="dcterms:W3CDTF">2025-02-05T04:42:55Z</dcterms:modified>
</cp:coreProperties>
</file>