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560" firstSheet="1" activeTab="3"/>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<sst xmlns="http://schemas.openxmlformats.org/spreadsheetml/2006/main" count="1128" uniqueCount="456">
  <si>
    <t>预算01-1表</t>
  </si>
  <si>
    <t>2025年部门财务收支预算总表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</si>
  <si>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</si>
  <si>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</si>
  <si>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</si>
  <si>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</si>
  <si>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</si>
  <si>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</si>
  <si>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</si>
  <si>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</si>
  <si>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</si>
  <si>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</si>
  <si>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</si>
  <si>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</si>
  <si>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</si>
  <si>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</si>
  <si>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</si>
  <si>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</si>
  <si>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</si>
  <si>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</si>
  <si>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</si>
  <si>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</si>
  <si>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</si>
  <si>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</si>
  <si>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</si>
  <si>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</si>
  <si>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</si>
  <si>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</si>
  <si>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</si>
  <si>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</si>
  <si>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</si>
  <si>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</si>
  <si>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</si>
  <si>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</si>
  <si>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</si>
  <si>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</si>
  <si>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</si>
  <si>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</si>
  <si>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</si>
  <si>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</si>
  <si>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</si>
  <si>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</si>
  <si>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</si>
  <si>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</si>
  <si>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</si>
  <si>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213004</t>
  </si>
  <si>
    <t>云南省青少年科技中心</t>
  </si>
  <si>
    <t>预算01-3表</t>
  </si>
  <si>
    <t>2025年部门支出预算表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</si>
  <si>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</si>
  <si>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</si>
  <si>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</si>
  <si>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</si>
  <si>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</si>
  <si>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</si>
  <si>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</si>
  <si>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</si>
  <si>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</si>
  <si>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</si>
  <si>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</si>
  <si>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206</t>
  </si>
  <si>
    <t>科学技术支出</t>
  </si>
  <si>
    <t>20607</t>
  </si>
  <si>
    <t>科学技术普及</t>
  </si>
  <si>
    <t>2060701</t>
  </si>
  <si>
    <t>机构运行</t>
  </si>
  <si>
    <t>2060703</t>
  </si>
  <si>
    <t>青少年科技活动</t>
  </si>
  <si>
    <t>208</t>
  </si>
  <si>
    <t>社会保障和就业支出</t>
  </si>
  <si>
    <t>20805</t>
  </si>
  <si>
    <t>行政事业单位养老支出</t>
  </si>
  <si>
    <t>2080502</t>
  </si>
  <si>
    <t>事业单位离退休</t>
  </si>
  <si>
    <t>2080505</t>
  </si>
  <si>
    <t>机关事业单位基本养老保险缴费支出</t>
  </si>
  <si>
    <t>20899</t>
  </si>
  <si>
    <t>其他社会保障和就业支出</t>
  </si>
  <si>
    <t>2089999</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</si>
  <si>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</si>
  <si>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</si>
  <si>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</si>
  <si>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</si>
  <si>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</si>
  <si>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</si>
  <si>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</si>
  <si>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</si>
  <si>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</si>
  <si>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</si>
  <si>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</si>
  <si>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</si>
  <si>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</si>
  <si>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</si>
  <si>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</si>
  <si>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</si>
  <si>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</si>
  <si>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</si>
  <si>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2025年部门财政拨款收支预算总表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</si>
  <si>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</si>
  <si>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</si>
  <si>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</si>
  <si>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</si>
  <si>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</si>
  <si>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</si>
  <si>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</si>
  <si>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</si>
  <si>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</si>
  <si>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</si>
  <si>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2025年一般公共预算支出预算表（按功能科目分类）</t>
  </si>
  <si>
    <t>部门预算支出功能分类科目</t>
  </si>
  <si>
    <t>人员经费</t>
  </si>
  <si>
    <t>公用经费</t>
  </si>
  <si>
    <t>1</t>
  </si>
  <si>
    <t>2</t>
  </si>
  <si>
    <t>3</t>
  </si>
  <si>
    <t>4</t>
  </si>
  <si>
    <t>5</t>
  </si>
  <si>
    <t>6</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</si>
  <si>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</si>
  <si>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</si>
  <si>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</si>
  <si>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</si>
  <si>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</si>
  <si>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</si>
  <si>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</si>
  <si>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</si>
  <si>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</si>
  <si>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</si>
  <si>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</si>
  <si>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</si>
  <si>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</si>
  <si>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</si>
  <si>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</si>
  <si>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</si>
  <si>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</si>
  <si>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</si>
  <si>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</si>
  <si>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</si>
  <si>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</si>
  <si>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</si>
  <si>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</si>
  <si>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</si>
  <si>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</si>
  <si>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</si>
  <si>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530000210000000023353</t>
  </si>
  <si>
    <t>事业人员支出工资</t>
  </si>
  <si>
    <t>30101</t>
  </si>
  <si>
    <t>基本工资</t>
  </si>
  <si>
    <t>30102</t>
  </si>
  <si>
    <t>津贴补贴</t>
  </si>
  <si>
    <t>30103</t>
  </si>
  <si>
    <t>奖金</t>
  </si>
  <si>
    <t>30107</t>
  </si>
  <si>
    <t>绩效工资</t>
  </si>
  <si>
    <t>530000210000000023354</t>
  </si>
  <si>
    <t>社会保障缴费</t>
  </si>
  <si>
    <t>30108</t>
  </si>
  <si>
    <t>机关事业单位基本养老保险缴费</t>
  </si>
  <si>
    <t>30112</t>
  </si>
  <si>
    <t>其他社会保障缴费</t>
  </si>
  <si>
    <t>30110</t>
  </si>
  <si>
    <t>职工基本医疗保险缴费</t>
  </si>
  <si>
    <t>30111</t>
  </si>
  <si>
    <t>公务员医疗补助缴费</t>
  </si>
  <si>
    <t>530000210000000023356</t>
  </si>
  <si>
    <t>30113</t>
  </si>
  <si>
    <t>530000210000000023359</t>
  </si>
  <si>
    <t>公车购置及运维费</t>
  </si>
  <si>
    <t>30231</t>
  </si>
  <si>
    <t>公务用车运行维护费</t>
  </si>
  <si>
    <t>530000210000000023361</t>
  </si>
  <si>
    <t>30217</t>
  </si>
  <si>
    <t>530000210000000023363</t>
  </si>
  <si>
    <t>工会经费</t>
  </si>
  <si>
    <t>30228</t>
  </si>
  <si>
    <t>530000210000000023364</t>
  </si>
  <si>
    <t>一般公用经费</t>
  </si>
  <si>
    <t>30201</t>
  </si>
  <si>
    <t>办公费</t>
  </si>
  <si>
    <t>30202</t>
  </si>
  <si>
    <t>印刷费</t>
  </si>
  <si>
    <t>30204</t>
  </si>
  <si>
    <t>手续费</t>
  </si>
  <si>
    <t>30207</t>
  </si>
  <si>
    <t>邮电费</t>
  </si>
  <si>
    <t>30209</t>
  </si>
  <si>
    <t>物业管理费</t>
  </si>
  <si>
    <t>30211</t>
  </si>
  <si>
    <t>差旅费</t>
  </si>
  <si>
    <t>30213</t>
  </si>
  <si>
    <t>维修（护）费</t>
  </si>
  <si>
    <t>30214</t>
  </si>
  <si>
    <t>租赁费</t>
  </si>
  <si>
    <t>30216</t>
  </si>
  <si>
    <t>培训费</t>
  </si>
  <si>
    <t>30226</t>
  </si>
  <si>
    <t>劳务费</t>
  </si>
  <si>
    <t>30229</t>
  </si>
  <si>
    <t>福利费</t>
  </si>
  <si>
    <t>30240</t>
  </si>
  <si>
    <t>税金及附加费用</t>
  </si>
  <si>
    <t>30299</t>
  </si>
  <si>
    <t>其他商品和服务支出</t>
  </si>
  <si>
    <t>预算05-1表</t>
  </si>
  <si>
    <t>2025年部门项目支出预算表</t>
  </si>
  <si>
    <t>项目分类</t>
  </si>
  <si>
    <t>项目单位</t>
  </si>
  <si>
    <t>本年拨款</t>
  </si>
  <si>
    <t>其中：本次下达</t>
  </si>
  <si>
    <t>青少年系列科普活动专项经费</t>
  </si>
  <si>
    <t>其他运转类</t>
  </si>
  <si>
    <t>530000241100002024809</t>
  </si>
  <si>
    <t>30205</t>
  </si>
  <si>
    <t>水费</t>
  </si>
  <si>
    <t>30206</t>
  </si>
  <si>
    <t>电费</t>
  </si>
  <si>
    <t>30218</t>
  </si>
  <si>
    <t>专用材料费</t>
  </si>
  <si>
    <t>30239</t>
  </si>
  <si>
    <t>其他交通费用</t>
  </si>
  <si>
    <t>31003</t>
  </si>
  <si>
    <t>专用设备购置</t>
  </si>
  <si>
    <t>31007</t>
  </si>
  <si>
    <t>信息网络及软件购置更新</t>
  </si>
  <si>
    <t>31022</t>
  </si>
  <si>
    <t>无形资产购置</t>
  </si>
  <si>
    <t>政务信息化运维服务项目补助资金</t>
  </si>
  <si>
    <t>专业信息系统运行维护费</t>
  </si>
  <si>
    <t>530000251100003348756</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</si>
  <si>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</si>
  <si>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</si>
  <si>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</si>
  <si>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</si>
  <si>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</si>
  <si>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</si>
  <si>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</si>
  <si>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</si>
  <si>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</si>
  <si>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</si>
  <si>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</si>
  <si>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</si>
  <si>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云南省青少年科技中心2025年项目设计及预算编制紧紧围绕贯彻落实《中华人民共和国科学普及法》、《中华人民共和国预算法》《国务院关于进一步深化预算管理制度改革的意见》、《云南省省级科学普及专项资金管理办法》、《教育部等十八部门关于加强新时代中小学科学教育工作的意见》、《云南省教育厅等十六部门关于印发云南省加强新时代中小学科学教育工作二十条措施的通知》等的要求,充分考虑更好地服务于省委、省政府工作大局,紧扣省科协工作职能职责以及省财政厅对绩效目标设置的完整性、相关性、适当性、可行性、基础工作等五个方面要求,全面落实“一体四翼”预算编审体系要求，以省青少年科技中心工作实际为基础，力求在“十四五”最后一年中圆满完成周期性工作任务，并为在“十五五”期间如何开展好青少年科技教育工作做好规划思路。通过2025年度预算编制工作和项目设计，逐步打造云南省面向青少年传播科学知识的窗口、服务青少年科技创新的平台和“一带一路”创新伙伴高地。
1.2025年组织开展青少年科技创新大赛、机器人竞赛、青少年无人机大赛等竞赛活动，各州(市)、县（区、市）、青少年科技活动参与学校数共计不少于250所；参与项目数不少于1200项；参与项目质量逐年提高，同时推荐优秀项目参加全国比赛，取得较好成绩。
2.2025年通过开展科学影像节、科学调查体验活动、科学工作室进校园等科普活动，使青少年体验科学、探索科技、启迪创新，开启智慧之光。全年参与活动学生、教师累计达到10万人次。
3.2025年组织开展云南省“大手拉小手”科普报告团全省科普巡讲和主题科普活动，争取覆盖边疆、少数民族地区，全年不低于100场（次）、直接受众不少于10000人。
4.2025年开展科技教师、组织工作者培训工作，建设一支业务精湛、结构合理，整体专业素质较高的科技教师骨干队伍，提高指导青少年进行的科学研究、项目指导能力，促进城乡均衡科技教育的发展。全年培训期数不少于4期，累计参训人员不少于600人次。
5.2025年继续组织开展英才计划，选拔10名学生进入云南大学参与英才计划培养。
6.2025年完成青少年科技创新及服务能力提升工程（二期）实施，确保年内投入使用。</t>
  </si>
  <si>
    <t>产出指标</t>
  </si>
  <si>
    <t>数量指标</t>
  </si>
  <si>
    <t>购置设备数量</t>
  </si>
  <si>
    <t>&gt;=</t>
  </si>
  <si>
    <t>20</t>
  </si>
  <si>
    <t>台（套）</t>
  </si>
  <si>
    <t>定量指标</t>
  </si>
  <si>
    <t>反映购置数量完成情况。</t>
  </si>
  <si>
    <t>开设课程门数</t>
  </si>
  <si>
    <t>门</t>
  </si>
  <si>
    <t>反映预算部门（单位）组织开展各类培训开设课程的数量。</t>
  </si>
  <si>
    <t>组织培训期数</t>
  </si>
  <si>
    <t>次</t>
  </si>
  <si>
    <t>反映预算部门（单位）组织开展各类培训的期数。</t>
  </si>
  <si>
    <t>参加培训人数</t>
  </si>
  <si>
    <t>300</t>
  </si>
  <si>
    <t>人次</t>
  </si>
  <si>
    <t>反映预算部门（单位）组织开展各类培训的人次。</t>
  </si>
  <si>
    <t>场馆功能提升面积</t>
  </si>
  <si>
    <t>1000</t>
  </si>
  <si>
    <t>平方米</t>
  </si>
  <si>
    <t>反映青少年科普场馆功能提升完成面积。</t>
  </si>
  <si>
    <t>有作品参加省级比赛的州市覆盖率。</t>
  </si>
  <si>
    <t>=</t>
  </si>
  <si>
    <t>16</t>
  </si>
  <si>
    <t>个</t>
  </si>
  <si>
    <t>用于反映对省级青少年科技创新大赛组织工作开展情况进行考核；全力做到全省16个州市均有推荐申报参加省级大赛。</t>
  </si>
  <si>
    <t>邀请副高及以上职称专家参与科普活动人次</t>
  </si>
  <si>
    <t>&gt;</t>
  </si>
  <si>
    <t>50</t>
  </si>
  <si>
    <t>用于反映对在各类青少年科技教育主题活动中，邀请省内外知名专家对学生进行科学普及和科技教育的数量情况进行考核。</t>
  </si>
  <si>
    <t>全年组织开展主题科普活动、科普报告数量。</t>
  </si>
  <si>
    <t>75</t>
  </si>
  <si>
    <t>场</t>
  </si>
  <si>
    <t>用于反映2025年度青少年科普报告巡讲活动组织开展情况的考核。</t>
  </si>
  <si>
    <t>质量指标</t>
  </si>
  <si>
    <t>设备购置验收通过率</t>
  </si>
  <si>
    <t>100</t>
  </si>
  <si>
    <t>%</t>
  </si>
  <si>
    <t>反映设备购置的产品质量情况。
验收通过率=（通过验收的购置数量/购置总数量）*100%。</t>
  </si>
  <si>
    <t>培训出勤率</t>
  </si>
  <si>
    <t>90</t>
  </si>
  <si>
    <t>反映预算部门（单位）组织开展各类培训中参训人员的出勤情况。
培训出勤率=（实际出勤学员数量/参加培训学员数量）*100%。</t>
  </si>
  <si>
    <t>参训率</t>
  </si>
  <si>
    <t>反映预算部门（单位）组织开展各类培训中预计参训情况。
参训率=（年参训人数/应参训人数）*100%。</t>
  </si>
  <si>
    <t>青少年科技创新及服务能力提升工程（二期）实施合规性</t>
  </si>
  <si>
    <t>反映预算部门实施提升二期工程中各项监管审核报批等流程情况</t>
  </si>
  <si>
    <t>时效指标</t>
  </si>
  <si>
    <t>设备部署及时率</t>
  </si>
  <si>
    <t>反映新购设备按时部署情况。
设备部署及时率=（及时部署设备数量/新购设备总数）*100%。</t>
  </si>
  <si>
    <t>全年工作完成时限。</t>
  </si>
  <si>
    <t>&lt;=</t>
  </si>
  <si>
    <t>2025年12月31日</t>
  </si>
  <si>
    <t>年-月-日</t>
  </si>
  <si>
    <t>用于反映2025年年度业务工作开展时效情况的考核。将严格按申报项目内容，于2025年12月前全部完成既定目标任务。</t>
  </si>
  <si>
    <t>效益指标</t>
  </si>
  <si>
    <t>社会效益</t>
  </si>
  <si>
    <t>青少年科技竞赛、活动参与师生数量</t>
  </si>
  <si>
    <t>5000</t>
  </si>
  <si>
    <t>用于反映对中心2025年青少年系列科普活动中师生参与数量情况的考核。</t>
  </si>
  <si>
    <t>全年系列科普活动开展受益人数</t>
  </si>
  <si>
    <t>100000</t>
  </si>
  <si>
    <t>用于反映中心组织2025年青少年系列科普活动，扩大科普工作社会影响力及受益人数情况的考核。</t>
  </si>
  <si>
    <t>满意度指标</t>
  </si>
  <si>
    <t>服务对象满意度</t>
  </si>
  <si>
    <t>使用人员满意度</t>
  </si>
  <si>
    <t>反映服务对象对购置设备的整体满意情况。
使用人员满意度=（对购置设备满意的人数/问卷调查人数）*100%。</t>
  </si>
  <si>
    <t>参训人员满意度</t>
  </si>
  <si>
    <t>反映参训人员对培训内容、讲师授课、课程设置和培训效果等的满意度。
参训人员满意度=（对培训整体满意的参训人数/参训总人数）*100%</t>
  </si>
  <si>
    <t>接待对象的满意度</t>
  </si>
  <si>
    <t>反映场馆接待对象的满意程度。</t>
  </si>
  <si>
    <t>根据发展需求和工作要求，为官网提供系统支撑、运行维护、运营管理的技术服务；官网预计为15万人次提供250余万次页面应用服务，编辑发布文章160余篇，制作宣传推广图50余张，图集和视频若干。手机微站预计为18万人次提供160万余次页面应用服务。同时提供基于手机微站实现在微信公众号的嵌入式功能服务，实现手机微站、微信公众号和电脑网站的互联互通。公众信息传播实现了网站、微站、微信三位一体的全覆盖信息传播体系。计划开展青少年科技创新大赛，通过线上申报和资格审查管理。预计参与申报作品800余个，省级审核通过作品700余个，参与学生人数1200余人，参与学校 400余所；为40余名评委700余个作品提供在线评审技术支持保障服务；预计为600余个学生项目和170余个辅导员项目提供系统内查重服务，针对文字重复率在 20%以上的学生项目和辅导员项目提供人工判定建议结果和相关证明材料。开展青少年创意编程和智能设计大赛，通过线上申报和资格审查管理。预计参与申报500余个，经省级审核通过460余个，参与学生人数550余人，参与学校270余所；为20余名评委460余个项目提供在线评审提供技术支持保障服务。开展全国中学生生物学联赛云南省赛区竞赛，通过线上申报和资格审查管理。预计参与申报1300余人，经省级审核通过1200余人，参与学生人数1300余人，参与学校 150余所，在线发放准考证1200余张、电子证书400余张。开展全国青少年无人机大赛（云南省赛），通过线上申报和资格审查管理。预计参与申报200余支赛队，经省级审核通过赛队200余支赛队，参与学生人数300余人，参与学校150余所。开展五项学科奥林匹克竞赛（化学、物理、数学、生物），通过线上申报和资格审查管理。预计参与申报3000余人，经省级审核通过3000余人，参与学生人数3000余人，参与学校450余所次，在线发放准考证3000余张、电子证书2000余张。</t>
  </si>
  <si>
    <t>业务工作线上实施种类</t>
  </si>
  <si>
    <t>项/年</t>
  </si>
  <si>
    <t>考核业务系统服务青少年科技竞赛、科普系列活动、科普宣教等方面工作。</t>
  </si>
  <si>
    <t>信息数据安全</t>
  </si>
  <si>
    <t>反映信息系统相关数据安全的保障情况。</t>
  </si>
  <si>
    <t>系统全年正常运行时长</t>
  </si>
  <si>
    <t>8700</t>
  </si>
  <si>
    <t>小时</t>
  </si>
  <si>
    <t>反映信息系统全年正常运行时间情况。</t>
  </si>
  <si>
    <t>可持续影响</t>
  </si>
  <si>
    <t>系统正常使用年限</t>
  </si>
  <si>
    <t>年</t>
  </si>
  <si>
    <t>反映系统正常使用期限。</t>
  </si>
  <si>
    <t>使用人员满意度度</t>
  </si>
  <si>
    <t>反映使用对象对信息系统使用的满意度。
使用人员满意度=（对信息系统满意的使用人员/问卷调查人数）*100%</t>
  </si>
  <si>
    <t>预算06表</t>
  </si>
  <si>
    <t>2025年部门政府性基金预算支出预算表</t>
  </si>
  <si>
    <t>政府性基金预算支出</t>
  </si>
  <si>
    <t>注：本单位无政府性基金预算，故该公开表为空。</t>
  </si>
  <si>
    <t>预算07表</t>
  </si>
  <si>
    <t>2025年部门政府采购预算表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</si>
  <si>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</si>
  <si>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</si>
  <si>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</si>
  <si>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</si>
  <si>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</si>
  <si>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</si>
  <si>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</si>
  <si>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</si>
  <si>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</si>
  <si>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</si>
  <si>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公务车加油</t>
  </si>
  <si>
    <t>C23120302 车辆加油、添加燃料服务</t>
  </si>
  <si>
    <t>元/年</t>
  </si>
  <si>
    <t>公务车辆运维</t>
  </si>
  <si>
    <t>C23120301 车辆维修和保养服务</t>
  </si>
  <si>
    <t>公务车保险</t>
  </si>
  <si>
    <t>C1804010201 机动车保险服务</t>
  </si>
  <si>
    <t>通用文件印刷</t>
  </si>
  <si>
    <t>C2309019901 公文用纸、资料汇编、信封印刷服务</t>
  </si>
  <si>
    <t>科普报告厅LED屏及控制系统采购</t>
  </si>
  <si>
    <t>A02021103 LED显示屏</t>
  </si>
  <si>
    <t>套</t>
  </si>
  <si>
    <t>青少年科学工作室配套耗材购买</t>
  </si>
  <si>
    <t>A05040101 复印纸</t>
  </si>
  <si>
    <t>青少年系列科普活动印刷</t>
  </si>
  <si>
    <t>科普报告厅椅类采购</t>
  </si>
  <si>
    <t>A05010304 教学、实验椅凳</t>
  </si>
  <si>
    <t>科普报告厅桌类采购</t>
  </si>
  <si>
    <t>A05010203 教学、实验用桌</t>
  </si>
  <si>
    <t>“一带一路”青少年AI创客工坊展陈布置服务</t>
  </si>
  <si>
    <t>C02110000 教学成果推广应用服务</t>
  </si>
  <si>
    <t>青少年无人机大赛竞赛设备购买</t>
  </si>
  <si>
    <t>A02102100 教学仪器</t>
  </si>
  <si>
    <t>青少年科学工作室教学课程体系开发采购</t>
  </si>
  <si>
    <t>C02090000 教育课程研究与开发服务</t>
  </si>
  <si>
    <t>青少年科技创新及服务能力提升工程（二期）科普展陈设备购置</t>
  </si>
  <si>
    <t>C23050300 科技交流、普及与推广服务</t>
  </si>
  <si>
    <t>批</t>
  </si>
  <si>
    <t>青少年系列科技竞赛技术系统维护服务</t>
  </si>
  <si>
    <t>科普报告厅空调机组采购</t>
  </si>
  <si>
    <t>A02052305 空调机组</t>
  </si>
  <si>
    <t>台</t>
  </si>
  <si>
    <t>提升工程实施过程监管审核服务支出</t>
  </si>
  <si>
    <t>C11990000 其他工程管理服务</t>
  </si>
  <si>
    <t>青少年科技创新及服务能力提升工程（二期）展陈工业级专用投影设备采购</t>
  </si>
  <si>
    <t>A02021199 其他输入输出设备</t>
  </si>
  <si>
    <t>青少年科普专项业务经费审计服务采购</t>
  </si>
  <si>
    <t>C23030000 审计服务</t>
  </si>
  <si>
    <t>青少年科普场馆运行维护服务</t>
  </si>
  <si>
    <t>C21040001 物业管理服务</t>
  </si>
  <si>
    <t>预算08表</t>
  </si>
  <si>
    <t>2025年部门政府购买服务预算表</t>
  </si>
  <si>
    <t>政府购买服务项目</t>
  </si>
  <si>
    <t>政府购买服务目录</t>
  </si>
  <si>
    <t>注：本单位无政府购买服务，故该公开表为空。</t>
  </si>
  <si>
    <t>预算09-1表</t>
  </si>
  <si>
    <t>2025年省对下转移支付预算表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</si>
  <si>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</si>
  <si>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</si>
  <si>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</si>
  <si>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</si>
  <si>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</si>
  <si>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</si>
  <si>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</si>
  <si>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</si>
  <si>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</si>
  <si>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</si>
  <si>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</si>
  <si>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</si>
  <si>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</si>
  <si>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</si>
  <si>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</si>
  <si>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</si>
  <si>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</si>
  <si>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</si>
  <si>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</si>
  <si>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</si>
  <si>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</si>
  <si>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</si>
  <si>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注：本单位无对下转移支付，故该公开表为空。</t>
  </si>
  <si>
    <t>预算09-2表</t>
  </si>
  <si>
    <t>2025年省对下转移支付绩效目标表</t>
  </si>
  <si>
    <t>预算10表</t>
  </si>
  <si>
    <t>2025年新增资产配置表</t>
  </si>
  <si>
    <t>资产类别</t>
  </si>
  <si>
    <t>资产分类代码.名称</t>
  </si>
  <si>
    <t>资产名称</t>
  </si>
  <si>
    <t>计量单位</t>
  </si>
  <si>
    <t>财政部门批复数（元）</t>
  </si>
  <si>
    <t>单价</t>
  </si>
  <si>
    <t>金额</t>
  </si>
  <si>
    <t>7</t>
  </si>
  <si>
    <t>8</t>
  </si>
  <si>
    <t>设备</t>
  </si>
  <si>
    <t>青少年科技创新及服务能力提升工程(二期）报告厅功能完善设备</t>
  </si>
  <si>
    <t>青少年科技创新及服务能力提升工程（二期）工业级专用投影设备</t>
  </si>
  <si>
    <t>科普报告厅空调</t>
  </si>
  <si>
    <t>青少年科技创新及服务能力提升工程（二期）科普展教设备</t>
  </si>
  <si>
    <t>一带一路青少年AI创客工坊展陈教学设备</t>
  </si>
  <si>
    <t>A02430900 无人机</t>
  </si>
  <si>
    <t>青少年无人机大赛竞赛设备</t>
  </si>
  <si>
    <t>家具和用品</t>
  </si>
  <si>
    <t>科普报告厅桌类</t>
  </si>
  <si>
    <t>科普报告厅椅</t>
  </si>
  <si>
    <t>无形资产</t>
  </si>
  <si>
    <t>A08030199 其他作品著作</t>
  </si>
  <si>
    <t>青少年科学工作室教学课程体系资源</t>
  </si>
  <si>
    <t>预算11表</t>
  </si>
  <si>
    <t>2025年中央转移支付补助项目支出预算表</t>
  </si>
  <si>
    <t>上级补助</t>
  </si>
  <si>
    <t>注：本单位无中央转移支付补助项目支出，故该公开表为空。</t>
  </si>
  <si>
    <t>预算12表</t>
  </si>
  <si>
    <t>2025年部门项目支出中期规划预算表</t>
  </si>
  <si>
    <t>项目级次</t>
  </si>
  <si>
    <t>2025年</t>
  </si>
  <si>
    <t>2026年</t>
  </si>
  <si>
    <t>2027年</t>
  </si>
  <si>
    <t>223 专业信息系统运行维护费</t>
  </si>
  <si>
    <t>本级</t>
  </si>
  <si>
    <t>229 其他运转类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</si>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</sst>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40">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14"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5" applyNumberFormat="0" applyFill="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8" fillId="0" borderId="0" applyNumberFormat="0" applyFill="0" applyBorder="0" applyAlignment="0" applyProtection="0">
      <alignment vertical="center"/>
    </xf>
    <xf numFmtId="0" fontId="29" fillId="3" borderId="17" applyNumberFormat="0" applyAlignment="0" applyProtection="0">
      <alignment vertical="center"/>
    </xf>
    <xf numFmtId="0" fontId="30" fillId="4" borderId="18" applyNumberFormat="0" applyAlignment="0" applyProtection="0">
      <alignment vertical="center"/>
    </xf>
    <xf numFmtId="0" fontId="31" fillId="4" borderId="17" applyNumberFormat="0" applyAlignment="0" applyProtection="0">
      <alignment vertical="center"/>
    </xf>
    <xf numFmtId="0" fontId="32" fillId="5" borderId="19" applyNumberFormat="0" applyAlignment="0" applyProtection="0">
      <alignment vertical="center"/>
    </xf>
    <xf numFmtId="0" fontId="33" fillId="0" borderId="20" applyNumberFormat="0" applyFill="0" applyAlignment="0" applyProtection="0">
      <alignment vertical="center"/>
    </xf>
    <xf numFmtId="0" fontId="34" fillId="0" borderId="21"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176" fontId="7" fillId="0" borderId="7">
      <alignment horizontal="right" vertical="center"/>
    </xf>
    <xf numFmtId="49" fontId="7" fillId="0" borderId="7">
      <alignment horizontal="left" vertical="center" wrapText="1"/>
    </xf>
    <xf numFmtId="176" fontId="7" fillId="0" borderId="7">
      <alignment horizontal="right" vertical="center"/>
    </xf>
    <xf numFmtId="177" fontId="7" fillId="0" borderId="7">
      <alignment horizontal="right" vertical="center"/>
    </xf>
    <xf numFmtId="178" fontId="7" fillId="0" borderId="7">
      <alignment horizontal="right" vertical="center"/>
    </xf>
    <xf numFmtId="179" fontId="7" fillId="0" borderId="7">
      <alignment horizontal="right" vertical="center"/>
    </xf>
    <xf numFmtId="10" fontId="7" fillId="0" borderId="7">
      <alignment horizontal="right" vertical="center"/>
    </xf>
    <xf numFmtId="180" fontId="7" fillId="0" borderId="7">
      <alignment horizontal="right" vertical="center"/>
    </xf>
  </cellStyleXfs>
  <cellXfs count="173">
    <xf numFmtId="0" fontId="0" fillId="0" borderId="0" xfId="0"/>
    <xf numFmtId="49" fontId="1" fillId="0" borderId="0" xfId="0" applyNumberFormat="1" applyFont="1"/>
    <xf numFmtId="0" fontId="1" fillId="0" borderId="0" xfId="0" applyFont="1" applyAlignment="1" applyProtection="1">
      <alignment horizontal="right" vertical="center"/>
      <protection locked="0"/>
    </xf>
    <xf numFmtId="0" fontId="2" fillId="0" borderId="0" xfId="0" applyFont="1" applyAlignment="1">
      <alignment horizontal="center" vertical="center"/>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1"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6" fontId="5" fillId="0" borderId="7" xfId="51" applyFont="1">
      <alignment horizontal="right" vertical="center"/>
    </xf>
    <xf numFmtId="49" fontId="5" fillId="0" borderId="7" xfId="50" applyFont="1">
      <alignment horizontal="left"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Alignment="1">
      <alignment horizontal="center" vertical="center"/>
    </xf>
    <xf numFmtId="0" fontId="4" fillId="0" borderId="5" xfId="0" applyFont="1" applyBorder="1" applyAlignment="1">
      <alignment horizontal="center" vertical="center"/>
    </xf>
    <xf numFmtId="0" fontId="3" fillId="0" borderId="7" xfId="0" applyFont="1" applyBorder="1" applyAlignme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0" fillId="0" borderId="0" xfId="0" applyAlignment="1"/>
    <xf numFmtId="0" fontId="1" fillId="0" borderId="7" xfId="0" applyFont="1" applyBorder="1" applyAlignment="1" applyProtection="1">
      <alignment horizontal="center" vertical="center"/>
      <protection locked="0"/>
    </xf>
    <xf numFmtId="49" fontId="7" fillId="0" borderId="0" xfId="50" applyBorder="1">
      <alignment horizontal="left" vertical="center" wrapText="1"/>
    </xf>
    <xf numFmtId="49" fontId="7" fillId="0" borderId="0" xfId="50" applyBorder="1" applyAlignment="1">
      <alignment horizontal="right" vertical="center" wrapText="1"/>
    </xf>
    <xf numFmtId="49" fontId="8" fillId="0" borderId="0" xfId="50" applyFont="1" applyBorder="1" applyAlignment="1">
      <alignment horizontal="center" vertical="center" wrapText="1"/>
    </xf>
    <xf numFmtId="49" fontId="9" fillId="0" borderId="7" xfId="50" applyFont="1" applyAlignment="1">
      <alignment horizontal="center" vertical="center" wrapText="1"/>
    </xf>
    <xf numFmtId="49" fontId="10" fillId="0" borderId="7" xfId="50" applyAlignment="1">
      <alignment horizontal="center" vertical="center" wrapText="1"/>
    </xf>
    <xf numFmtId="49" fontId="9" fillId="0" borderId="7" xfId="50" applyFont="1">
      <alignment horizontal="left" vertical="center" wrapText="1"/>
    </xf>
    <xf numFmtId="180" fontId="7" fillId="0" borderId="7" xfId="56">
      <alignment horizontal="right" vertical="center"/>
    </xf>
    <xf numFmtId="176" fontId="7" fillId="0" borderId="7" xfId="51">
      <alignment horizontal="right" vertical="center"/>
    </xf>
    <xf numFmtId="0" fontId="11" fillId="0" borderId="0" xfId="0" applyFont="1" applyAlignment="1">
      <alignment horizontal="center" vertical="center"/>
    </xf>
    <xf numFmtId="0" fontId="6"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2" fillId="0" borderId="7" xfId="0" applyFont="1" applyBorder="1" applyAlignment="1">
      <alignment horizontal="left" vertical="center" wrapText="1"/>
    </xf>
    <xf numFmtId="0" fontId="12" fillId="0" borderId="7" xfId="0" applyFont="1" applyBorder="1" applyAlignment="1">
      <alignment vertical="center" wrapText="1"/>
    </xf>
    <xf numFmtId="0" fontId="12" fillId="0" borderId="7" xfId="0" applyFont="1" applyBorder="1" applyAlignment="1">
      <alignment horizontal="center" vertical="center" wrapText="1"/>
    </xf>
    <xf numFmtId="0" fontId="12" fillId="0" borderId="7" xfId="0" applyFont="1" applyBorder="1" applyAlignment="1" applyProtection="1">
      <alignment horizontal="center" vertical="center"/>
      <protection locked="0"/>
    </xf>
    <xf numFmtId="0" fontId="12" fillId="0" borderId="7" xfId="0" applyFont="1" applyBorder="1" applyAlignment="1" applyProtection="1">
      <alignment horizontal="left" vertical="center" wrapText="1"/>
      <protection locked="0"/>
    </xf>
    <xf numFmtId="0" fontId="0" fillId="0" borderId="0" xfId="0" applyAlignment="1">
      <alignment horizontal="left"/>
    </xf>
    <xf numFmtId="0" fontId="3" fillId="0" borderId="0" xfId="0" applyFont="1" applyAlignment="1" applyProtection="1">
      <alignment horizontal="right" vertical="center"/>
      <protection locked="0"/>
    </xf>
    <xf numFmtId="0" fontId="1" fillId="0" borderId="0" xfId="0" applyFont="1" applyAlignment="1">
      <alignment horizontal="right" vertical="center"/>
    </xf>
    <xf numFmtId="0" fontId="11"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Alignment="1" applyProtection="1">
      <alignment horizontal="right"/>
      <protection locked="0"/>
    </xf>
    <xf numFmtId="0" fontId="3" fillId="0" borderId="0" xfId="0" applyFont="1" applyAlignment="1" applyProtection="1">
      <alignment vertical="top" wrapText="1"/>
      <protection locked="0"/>
    </xf>
    <xf numFmtId="0" fontId="6"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Alignment="1" applyProtection="1">
      <alignment horizontal="right" vertical="center" wrapText="1"/>
      <protection locked="0"/>
    </xf>
    <xf numFmtId="0" fontId="3" fillId="0" borderId="0" xfId="0" applyFont="1" applyAlignment="1">
      <alignment horizontal="right" vertical="center" wrapText="1"/>
    </xf>
    <xf numFmtId="0" fontId="3" fillId="0" borderId="0" xfId="0" applyFont="1" applyAlignment="1" applyProtection="1">
      <alignment horizontal="right" wrapText="1"/>
      <protection locked="0"/>
    </xf>
    <xf numFmtId="0" fontId="3" fillId="0" borderId="0" xfId="0" applyFont="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Alignment="1">
      <alignment horizontal="left" vertical="center"/>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11" xfId="0" applyFont="1" applyBorder="1" applyAlignment="1">
      <alignment horizontal="right" vertical="center"/>
    </xf>
    <xf numFmtId="0" fontId="3" fillId="0" borderId="6" xfId="0" applyFont="1" applyBorder="1" applyAlignment="1">
      <alignment horizontal="left" vertical="center" wrapText="1" indent="1"/>
    </xf>
    <xf numFmtId="0" fontId="3" fillId="0" borderId="11" xfId="0" applyFont="1" applyBorder="1" applyAlignment="1">
      <alignment horizontal="center" vertical="center" wrapText="1"/>
    </xf>
    <xf numFmtId="180" fontId="5" fillId="0" borderId="7" xfId="56"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right"/>
    </xf>
    <xf numFmtId="0" fontId="3" fillId="0" borderId="0" xfId="0" applyFont="1" applyAlignment="1" applyProtection="1">
      <alignment horizontal="left" vertical="center" wrapText="1"/>
      <protection locked="0"/>
    </xf>
    <xf numFmtId="0" fontId="4" fillId="0" borderId="0" xfId="0" applyFont="1" applyAlignment="1">
      <alignment horizontal="left" vertical="center" wrapText="1"/>
    </xf>
    <xf numFmtId="0" fontId="1" fillId="0" borderId="0" xfId="0" applyFont="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2" fillId="0" borderId="7" xfId="0" applyFont="1" applyBorder="1" applyAlignment="1">
      <alignment horizontal="left" vertical="center" wrapText="1" indent="1"/>
    </xf>
    <xf numFmtId="0" fontId="5" fillId="0" borderId="0" xfId="0" applyFont="1" applyAlignment="1">
      <alignment horizontal="left" vertical="center"/>
    </xf>
    <xf numFmtId="49" fontId="5" fillId="0" borderId="7" xfId="0" applyNumberFormat="1" applyFont="1" applyBorder="1" applyAlignment="1">
      <alignment horizontal="left" vertical="center" wrapText="1"/>
    </xf>
    <xf numFmtId="0" fontId="13" fillId="0" borderId="7" xfId="0" applyFont="1" applyBorder="1" applyAlignment="1">
      <alignment horizontal="center" vertical="center"/>
    </xf>
    <xf numFmtId="0" fontId="13"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Alignment="1">
      <alignment vertical="top"/>
    </xf>
    <xf numFmtId="0" fontId="14" fillId="0" borderId="7" xfId="0" applyFont="1" applyBorder="1" applyAlignment="1">
      <alignment horizontal="center"/>
    </xf>
    <xf numFmtId="49" fontId="5" fillId="0" borderId="7" xfId="50" applyFont="1" applyAlignment="1">
      <alignment horizontal="left" vertical="center" wrapText="1" indent="1"/>
    </xf>
    <xf numFmtId="0" fontId="13" fillId="0" borderId="7" xfId="0" applyFont="1" applyBorder="1" applyAlignment="1">
      <alignment horizontal="center" vertical="center" wrapText="1"/>
    </xf>
    <xf numFmtId="0" fontId="1" fillId="0" borderId="0" xfId="0" applyFont="1" applyAlignment="1">
      <alignment horizontal="center" wrapText="1"/>
    </xf>
    <xf numFmtId="0" fontId="15"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7" xfId="0" applyFont="1" applyBorder="1" applyAlignment="1">
      <alignment horizontal="left" vertical="center" wrapText="1" indent="1"/>
    </xf>
    <xf numFmtId="0" fontId="3" fillId="0" borderId="7" xfId="0" applyFont="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7" fillId="0" borderId="0" xfId="0" applyFont="1" applyAlignment="1">
      <alignment horizontal="center" vertical="center"/>
    </xf>
    <xf numFmtId="0" fontId="18" fillId="0" borderId="0" xfId="0" applyFont="1" applyAlignment="1">
      <alignment horizontal="center" vertical="center"/>
    </xf>
    <xf numFmtId="0" fontId="4" fillId="0" borderId="1" xfId="0" applyFont="1" applyBorder="1" applyAlignment="1" applyProtection="1">
      <alignment horizontal="center" vertical="center"/>
      <protection locked="0"/>
    </xf>
    <xf numFmtId="0" fontId="19" fillId="0" borderId="7" xfId="0" applyFont="1" applyBorder="1" applyAlignment="1">
      <alignment vertical="center"/>
    </xf>
    <xf numFmtId="4" fontId="19" fillId="0" borderId="7" xfId="0" applyNumberFormat="1" applyFont="1" applyBorder="1" applyAlignment="1" applyProtection="1">
      <alignment horizontal="right" vertical="center"/>
      <protection locked="0"/>
    </xf>
    <xf numFmtId="49" fontId="19" fillId="0" borderId="7" xfId="50" applyFont="1">
      <alignment horizontal="left" vertical="center" wrapText="1"/>
    </xf>
    <xf numFmtId="0" fontId="5" fillId="0" borderId="7" xfId="0" applyFont="1" applyBorder="1" applyAlignment="1">
      <alignment vertical="center"/>
    </xf>
    <xf numFmtId="0" fontId="3" fillId="0" borderId="7" xfId="0" applyFont="1" applyBorder="1" applyAlignment="1">
      <alignment vertical="center"/>
    </xf>
    <xf numFmtId="4" fontId="19" fillId="0" borderId="7" xfId="0" applyNumberFormat="1" applyFont="1" applyBorder="1" applyAlignment="1">
      <alignment horizontal="right" vertical="center"/>
    </xf>
    <xf numFmtId="0" fontId="19" fillId="0" borderId="7" xfId="0" applyFont="1" applyBorder="1" applyAlignment="1">
      <alignment horizontal="center" vertical="center"/>
    </xf>
    <xf numFmtId="0" fontId="5" fillId="0" borderId="7" xfId="0" applyFont="1" applyBorder="1" applyAlignment="1">
      <alignment horizontal="left" vertical="center"/>
    </xf>
    <xf numFmtId="0" fontId="19"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 fillId="0" borderId="1" xfId="0" applyFont="1" applyBorder="1" applyAlignment="1">
      <alignment horizontal="center" vertical="center" wrapText="1"/>
    </xf>
    <xf numFmtId="0" fontId="11" fillId="0" borderId="0" xfId="0" applyFont="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Protection="1">
      <protection locked="0"/>
    </xf>
    <xf numFmtId="0" fontId="4" fillId="0" borderId="0" xfId="0" applyFont="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20"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6" fillId="0" borderId="0" xfId="0" applyFont="1" applyAlignment="1">
      <alignment horizontal="center" vertical="top"/>
    </xf>
    <xf numFmtId="0" fontId="3" fillId="0" borderId="6" xfId="0" applyFont="1" applyBorder="1" applyAlignment="1">
      <alignment horizontal="left" vertical="center"/>
    </xf>
    <xf numFmtId="0" fontId="19" fillId="0" borderId="6"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176" fontId="19" fillId="0" borderId="7" xfId="0" applyNumberFormat="1" applyFont="1" applyBorder="1" applyAlignment="1">
      <alignment horizontal="right" vertical="center"/>
    </xf>
    <xf numFmtId="0" fontId="5" fillId="0" borderId="6" xfId="0" applyFont="1" applyBorder="1" applyAlignment="1">
      <alignment horizontal="left" vertical="center"/>
    </xf>
    <xf numFmtId="0" fontId="19"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AFBE8B"/>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1"/>
  <sheetViews>
    <sheetView showZeros="0" workbookViewId="0">
      <selection activeCell="A1" sqref="A1"/>
    </sheetView>
  </sheetViews>
  <sheetFormatPr defaultColWidth="8" defaultRowHeight="14.25" customHeight="1" outlineLevelCol="3"/>
  <cols>
    <col min="1" max="1" width="39.5727272727273" customWidth="1"/>
    <col min="2" max="2" width="46.3181818181818" customWidth="1"/>
    <col min="3" max="3" width="40.4272727272727" customWidth="1"/>
    <col min="4" max="4" width="50.1727272727273" customWidth="1"/>
  </cols>
  <sheetData>
    <row r="1" ht="12" customHeight="1" spans="4:4">
      <c r="D1" s="98" t="s">
        <v>0</v>
      </c>
    </row>
    <row r="2" ht="36" customHeight="1" spans="1:4">
      <c r="A2" s="43" t="s">
        <v>1</v>
      </c>
      <c r="B2" s="165"/>
      <c r="C2" s="165"/>
      <c r="D2" s="165"/>
    </row>
    <row r="3" ht="21" customHeight="1" spans="1:4">
      <c r="A3" s="90" t="str">
        <f>"单位名称："&amp;"云南省青少年科技中心"</f>
        <v>单位名称：云南省青少年科技中心</v>
      </c>
      <c r="B3" s="131"/>
      <c r="C3" s="131"/>
      <c r="D3" s="97" t="s">
        <v>2</v>
      </c>
    </row>
    <row r="4" ht="19.5" customHeight="1" spans="1:4">
      <c r="A4" s="10" t="s">
        <v>3</v>
      </c>
      <c r="B4" s="12"/>
      <c r="C4" s="10" t="s">
        <v>4</v>
      </c>
      <c r="D4" s="12"/>
    </row>
    <row r="5" ht="19.5" customHeight="1" spans="1:4">
      <c r="A5" s="15" t="s">
        <v>5</v>
      </c>
      <c r="B5" s="15" t="s">
        <v>6</v>
      </c>
      <c r="C5" s="15" t="s">
        <v>7</v>
      </c>
      <c r="D5" s="15" t="s">
        <v>6</v>
      </c>
    </row>
    <row r="6" ht="19.5" customHeight="1" spans="1:4">
      <c r="A6" s="18"/>
      <c r="B6" s="18"/>
      <c r="C6" s="18"/>
      <c r="D6" s="18"/>
    </row>
    <row r="7" ht="25.4" customHeight="1" spans="1:4">
      <c r="A7" s="142" t="s">
        <v>8</v>
      </c>
      <c r="B7" s="118">
        <v>20695893.95</v>
      </c>
      <c r="C7" s="23" t="str">
        <f>"一"&amp;"、"&amp;"科学技术支出"</f>
        <v>一、科学技术支出</v>
      </c>
      <c r="D7" s="118">
        <v>25528872.08</v>
      </c>
    </row>
    <row r="8" ht="25.4" customHeight="1" spans="1:4">
      <c r="A8" s="142" t="s">
        <v>9</v>
      </c>
      <c r="B8" s="118"/>
      <c r="C8" s="23" t="str">
        <f>"二"&amp;"、"&amp;"社会保障和就业支出"</f>
        <v>二、社会保障和就业支出</v>
      </c>
      <c r="D8" s="118">
        <v>478259.52</v>
      </c>
    </row>
    <row r="9" ht="25.4" customHeight="1" spans="1:4">
      <c r="A9" s="142" t="s">
        <v>10</v>
      </c>
      <c r="B9" s="118"/>
      <c r="C9" s="23" t="str">
        <f>"三"&amp;"、"&amp;"卫生健康支出"</f>
        <v>三、卫生健康支出</v>
      </c>
      <c r="D9" s="118">
        <v>537210.93</v>
      </c>
    </row>
    <row r="10" ht="25.4" customHeight="1" spans="1:4">
      <c r="A10" s="142" t="s">
        <v>11</v>
      </c>
      <c r="B10" s="89"/>
      <c r="C10" s="23" t="str">
        <f>"四"&amp;"、"&amp;"住房保障支出"</f>
        <v>四、住房保障支出</v>
      </c>
      <c r="D10" s="118">
        <v>301511.42</v>
      </c>
    </row>
    <row r="11" ht="25.4" customHeight="1" spans="1:4">
      <c r="A11" s="142" t="s">
        <v>12</v>
      </c>
      <c r="B11" s="118">
        <v>1400000</v>
      </c>
      <c r="C11" s="23"/>
      <c r="D11" s="118"/>
    </row>
    <row r="12" ht="25.4" customHeight="1" spans="1:4">
      <c r="A12" s="142" t="s">
        <v>13</v>
      </c>
      <c r="B12" s="89">
        <v>1400000</v>
      </c>
      <c r="C12" s="23"/>
      <c r="D12" s="118"/>
    </row>
    <row r="13" ht="25.4" customHeight="1" spans="1:4">
      <c r="A13" s="142" t="s">
        <v>14</v>
      </c>
      <c r="B13" s="89"/>
      <c r="C13" s="23"/>
      <c r="D13" s="118"/>
    </row>
    <row r="14" ht="25.4" customHeight="1" spans="1:4">
      <c r="A14" s="142" t="s">
        <v>15</v>
      </c>
      <c r="B14" s="89"/>
      <c r="C14" s="23"/>
      <c r="D14" s="118"/>
    </row>
    <row r="15" ht="25.4" customHeight="1" spans="1:4">
      <c r="A15" s="166" t="s">
        <v>16</v>
      </c>
      <c r="B15" s="89"/>
      <c r="C15" s="23"/>
      <c r="D15" s="118"/>
    </row>
    <row r="16" ht="25.4" customHeight="1" spans="1:4">
      <c r="A16" s="166" t="s">
        <v>17</v>
      </c>
      <c r="B16" s="118"/>
      <c r="C16" s="23"/>
      <c r="D16" s="118"/>
    </row>
    <row r="17" ht="25.4" customHeight="1" spans="1:4">
      <c r="A17" s="167" t="s">
        <v>18</v>
      </c>
      <c r="B17" s="138">
        <v>22095893.95</v>
      </c>
      <c r="C17" s="139" t="s">
        <v>19</v>
      </c>
      <c r="D17" s="138">
        <v>26845853.95</v>
      </c>
    </row>
    <row r="18" ht="25.4" customHeight="1" spans="1:4">
      <c r="A18" s="168" t="s">
        <v>20</v>
      </c>
      <c r="B18" s="138">
        <v>6149960</v>
      </c>
      <c r="C18" s="169" t="s">
        <v>21</v>
      </c>
      <c r="D18" s="170">
        <v>1400000</v>
      </c>
    </row>
    <row r="19" ht="25.4" customHeight="1" spans="1:4">
      <c r="A19" s="171" t="s">
        <v>22</v>
      </c>
      <c r="B19" s="118">
        <v>6149960</v>
      </c>
      <c r="C19" s="140" t="s">
        <v>22</v>
      </c>
      <c r="D19" s="89"/>
    </row>
    <row r="20" ht="25.4" customHeight="1" spans="1:4">
      <c r="A20" s="171" t="s">
        <v>23</v>
      </c>
      <c r="B20" s="118"/>
      <c r="C20" s="140" t="s">
        <v>24</v>
      </c>
      <c r="D20" s="89">
        <v>1400000</v>
      </c>
    </row>
    <row r="21" ht="25.4" customHeight="1" spans="1:4">
      <c r="A21" s="172" t="s">
        <v>25</v>
      </c>
      <c r="B21" s="138">
        <v>28245853.95</v>
      </c>
      <c r="C21" s="139" t="s">
        <v>26</v>
      </c>
      <c r="D21" s="134">
        <v>28245853.95</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selection activeCell="B19" sqref="B19"/>
    </sheetView>
  </sheetViews>
  <sheetFormatPr defaultColWidth="9.14545454545454" defaultRowHeight="14.25" customHeight="1" outlineLevelCol="5"/>
  <cols>
    <col min="1" max="1" width="29.0363636363636" customWidth="1"/>
    <col min="2" max="2" width="28.6" customWidth="1"/>
    <col min="3" max="3" width="31.6" customWidth="1"/>
    <col min="4" max="6" width="33.4545454545455" customWidth="1"/>
  </cols>
  <sheetData>
    <row r="1" ht="15.75" customHeight="1" spans="6:6">
      <c r="F1" s="54" t="s">
        <v>329</v>
      </c>
    </row>
    <row r="2" ht="28.5" customHeight="1" spans="1:6">
      <c r="A2" s="27" t="s">
        <v>330</v>
      </c>
      <c r="B2" s="27"/>
      <c r="C2" s="27"/>
      <c r="D2" s="27"/>
      <c r="E2" s="27"/>
      <c r="F2" s="27"/>
    </row>
    <row r="3" ht="15" customHeight="1" spans="1:6">
      <c r="A3" s="99" t="str">
        <f>"单位名称："&amp;"云南省青少年科技中心"</f>
        <v>单位名称：云南省青少年科技中心</v>
      </c>
      <c r="B3" s="100"/>
      <c r="C3" s="100"/>
      <c r="D3" s="57"/>
      <c r="E3" s="57"/>
      <c r="F3" s="101" t="s">
        <v>2</v>
      </c>
    </row>
    <row r="4" ht="18.75" customHeight="1" spans="1:6">
      <c r="A4" s="9" t="s">
        <v>129</v>
      </c>
      <c r="B4" s="9" t="s">
        <v>49</v>
      </c>
      <c r="C4" s="9" t="s">
        <v>50</v>
      </c>
      <c r="D4" s="15" t="s">
        <v>331</v>
      </c>
      <c r="E4" s="61"/>
      <c r="F4" s="61"/>
    </row>
    <row r="5" ht="30" customHeight="1" spans="1:6">
      <c r="A5" s="18"/>
      <c r="B5" s="18"/>
      <c r="C5" s="18"/>
      <c r="D5" s="15" t="s">
        <v>31</v>
      </c>
      <c r="E5" s="61" t="s">
        <v>58</v>
      </c>
      <c r="F5" s="61" t="s">
        <v>59</v>
      </c>
    </row>
    <row r="6" ht="16.5" customHeight="1" spans="1:6">
      <c r="A6" s="61">
        <v>1</v>
      </c>
      <c r="B6" s="61">
        <v>2</v>
      </c>
      <c r="C6" s="61">
        <v>3</v>
      </c>
      <c r="D6" s="61">
        <v>4</v>
      </c>
      <c r="E6" s="61">
        <v>5</v>
      </c>
      <c r="F6" s="61">
        <v>6</v>
      </c>
    </row>
    <row r="7" ht="20.25" customHeight="1" spans="1:6">
      <c r="A7" s="29"/>
      <c r="B7" s="29"/>
      <c r="C7" s="29"/>
      <c r="D7" s="22"/>
      <c r="E7" s="22"/>
      <c r="F7" s="22"/>
    </row>
    <row r="8" ht="17.25" customHeight="1" spans="1:6">
      <c r="A8" s="102" t="s">
        <v>95</v>
      </c>
      <c r="B8" s="103"/>
      <c r="C8" s="103" t="s">
        <v>95</v>
      </c>
      <c r="D8" s="22"/>
      <c r="E8" s="22"/>
      <c r="F8" s="22"/>
    </row>
    <row r="10" customHeight="1" spans="1:2">
      <c r="A10" s="52" t="s">
        <v>332</v>
      </c>
      <c r="B10" s="52"/>
    </row>
  </sheetData>
  <mergeCells count="7">
    <mergeCell ref="A2:F2"/>
    <mergeCell ref="D4:F4"/>
    <mergeCell ref="A8:C8"/>
    <mergeCell ref="A10:B10"/>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28"/>
  <sheetViews>
    <sheetView showZeros="0" workbookViewId="0">
      <selection activeCell="B14" sqref="B14"/>
    </sheetView>
  </sheetViews>
  <sheetFormatPr defaultColWidth="9.14545454545454" defaultRowHeight="14.25" customHeight="1"/>
  <cols>
    <col min="1" max="1" width="30.0909090909091" customWidth="1"/>
    <col min="2" max="2" width="28.8727272727273" customWidth="1"/>
    <col min="3" max="3" width="40.3636363636364" customWidth="1"/>
    <col min="4" max="4" width="7.70909090909091" customWidth="1"/>
    <col min="5" max="5" width="10.2818181818182" customWidth="1"/>
    <col min="6" max="11" width="14.7454545454545" customWidth="1"/>
    <col min="12" max="16" width="12.5727272727273" customWidth="1"/>
    <col min="17" max="17" width="10.4272727272727" customWidth="1"/>
  </cols>
  <sheetData>
    <row r="1" ht="13.5" customHeight="1" spans="15:17">
      <c r="O1" s="53"/>
      <c r="P1" s="53"/>
      <c r="Q1" s="97" t="s">
        <v>333</v>
      </c>
    </row>
    <row r="2" ht="27.75" customHeight="1" spans="1:17">
      <c r="A2" s="55" t="s">
        <v>334</v>
      </c>
      <c r="B2" s="27"/>
      <c r="C2" s="27"/>
      <c r="D2" s="27"/>
      <c r="E2" s="27"/>
      <c r="F2" s="27"/>
      <c r="G2" s="27"/>
      <c r="H2" s="27"/>
      <c r="I2" s="27"/>
      <c r="J2" s="27"/>
      <c r="K2" s="44"/>
      <c r="L2" s="27"/>
      <c r="M2" s="27"/>
      <c r="N2" s="27"/>
      <c r="O2" s="44"/>
      <c r="P2" s="44"/>
      <c r="Q2" s="27"/>
    </row>
    <row r="3" ht="18.75" customHeight="1" spans="1:17">
      <c r="A3" s="90" t="str">
        <f>"单位名称："&amp;"云南省青少年科技中心"</f>
        <v>单位名称：云南省青少年科技中心</v>
      </c>
      <c r="B3" s="6"/>
      <c r="C3" s="6"/>
      <c r="D3" s="6"/>
      <c r="E3" s="6"/>
      <c r="F3" s="6"/>
      <c r="G3" s="6"/>
      <c r="H3" s="6"/>
      <c r="I3" s="6"/>
      <c r="J3" s="6"/>
      <c r="O3" s="62"/>
      <c r="P3" s="62"/>
      <c r="Q3" s="98" t="s">
        <v>120</v>
      </c>
    </row>
    <row r="4" ht="15.75" customHeight="1" spans="1:17">
      <c r="A4" s="9" t="s">
        <v>335</v>
      </c>
      <c r="B4" s="66" t="s">
        <v>336</v>
      </c>
      <c r="C4" s="66" t="s">
        <v>337</v>
      </c>
      <c r="D4" s="66" t="s">
        <v>338</v>
      </c>
      <c r="E4" s="66" t="s">
        <v>339</v>
      </c>
      <c r="F4" s="66" t="s">
        <v>340</v>
      </c>
      <c r="G4" s="67" t="s">
        <v>136</v>
      </c>
      <c r="H4" s="67"/>
      <c r="I4" s="67"/>
      <c r="J4" s="67"/>
      <c r="K4" s="68"/>
      <c r="L4" s="67"/>
      <c r="M4" s="67"/>
      <c r="N4" s="67"/>
      <c r="O4" s="83"/>
      <c r="P4" s="68"/>
      <c r="Q4" s="84"/>
    </row>
    <row r="5" ht="17.25" customHeight="1" spans="1:17">
      <c r="A5" s="14"/>
      <c r="B5" s="69"/>
      <c r="C5" s="69"/>
      <c r="D5" s="69"/>
      <c r="E5" s="69"/>
      <c r="F5" s="69"/>
      <c r="G5" s="69" t="s">
        <v>31</v>
      </c>
      <c r="H5" s="69" t="s">
        <v>34</v>
      </c>
      <c r="I5" s="69" t="s">
        <v>341</v>
      </c>
      <c r="J5" s="69" t="s">
        <v>342</v>
      </c>
      <c r="K5" s="70" t="s">
        <v>343</v>
      </c>
      <c r="L5" s="85" t="s">
        <v>344</v>
      </c>
      <c r="M5" s="85"/>
      <c r="N5" s="85"/>
      <c r="O5" s="86"/>
      <c r="P5" s="87"/>
      <c r="Q5" s="71"/>
    </row>
    <row r="6" ht="54" customHeight="1" spans="1:17">
      <c r="A6" s="17"/>
      <c r="B6" s="71"/>
      <c r="C6" s="71"/>
      <c r="D6" s="71"/>
      <c r="E6" s="71"/>
      <c r="F6" s="71"/>
      <c r="G6" s="71"/>
      <c r="H6" s="71" t="s">
        <v>33</v>
      </c>
      <c r="I6" s="71"/>
      <c r="J6" s="71"/>
      <c r="K6" s="72"/>
      <c r="L6" s="71" t="s">
        <v>33</v>
      </c>
      <c r="M6" s="71" t="s">
        <v>44</v>
      </c>
      <c r="N6" s="71" t="s">
        <v>143</v>
      </c>
      <c r="O6" s="88" t="s">
        <v>40</v>
      </c>
      <c r="P6" s="72" t="s">
        <v>41</v>
      </c>
      <c r="Q6" s="71" t="s">
        <v>42</v>
      </c>
    </row>
    <row r="7" ht="15" customHeight="1" spans="1:17">
      <c r="A7" s="18">
        <v>1</v>
      </c>
      <c r="B7" s="91">
        <v>2</v>
      </c>
      <c r="C7" s="91">
        <v>3</v>
      </c>
      <c r="D7" s="91">
        <v>4</v>
      </c>
      <c r="E7" s="91">
        <v>5</v>
      </c>
      <c r="F7" s="91">
        <v>6</v>
      </c>
      <c r="G7" s="92">
        <v>7</v>
      </c>
      <c r="H7" s="92">
        <v>8</v>
      </c>
      <c r="I7" s="92">
        <v>9</v>
      </c>
      <c r="J7" s="92">
        <v>10</v>
      </c>
      <c r="K7" s="92">
        <v>11</v>
      </c>
      <c r="L7" s="92">
        <v>12</v>
      </c>
      <c r="M7" s="92">
        <v>13</v>
      </c>
      <c r="N7" s="92">
        <v>14</v>
      </c>
      <c r="O7" s="92">
        <v>15</v>
      </c>
      <c r="P7" s="92">
        <v>16</v>
      </c>
      <c r="Q7" s="92">
        <v>17</v>
      </c>
    </row>
    <row r="8" ht="21" customHeight="1" spans="1:17">
      <c r="A8" s="73" t="s">
        <v>46</v>
      </c>
      <c r="B8" s="74"/>
      <c r="C8" s="74"/>
      <c r="D8" s="74"/>
      <c r="E8" s="93"/>
      <c r="F8" s="22">
        <v>3269750</v>
      </c>
      <c r="G8" s="22">
        <v>12749750</v>
      </c>
      <c r="H8" s="22">
        <v>12749750</v>
      </c>
      <c r="I8" s="22"/>
      <c r="J8" s="22"/>
      <c r="K8" s="22"/>
      <c r="L8" s="22"/>
      <c r="M8" s="22"/>
      <c r="N8" s="22"/>
      <c r="O8" s="22"/>
      <c r="P8" s="22"/>
      <c r="Q8" s="22"/>
    </row>
    <row r="9" ht="21" customHeight="1" spans="1:17">
      <c r="A9" s="94" t="s">
        <v>167</v>
      </c>
      <c r="B9" s="74" t="s">
        <v>345</v>
      </c>
      <c r="C9" s="74" t="s">
        <v>346</v>
      </c>
      <c r="D9" s="95" t="s">
        <v>347</v>
      </c>
      <c r="E9" s="96">
        <v>1</v>
      </c>
      <c r="F9" s="22">
        <v>2000</v>
      </c>
      <c r="G9" s="22">
        <v>2000</v>
      </c>
      <c r="H9" s="22">
        <v>2000</v>
      </c>
      <c r="I9" s="22"/>
      <c r="J9" s="22"/>
      <c r="K9" s="22"/>
      <c r="L9" s="22"/>
      <c r="M9" s="22"/>
      <c r="N9" s="22"/>
      <c r="O9" s="22"/>
      <c r="P9" s="22"/>
      <c r="Q9" s="22"/>
    </row>
    <row r="10" ht="21" customHeight="1" spans="1:17">
      <c r="A10" s="94" t="s">
        <v>167</v>
      </c>
      <c r="B10" s="74" t="s">
        <v>348</v>
      </c>
      <c r="C10" s="74" t="s">
        <v>349</v>
      </c>
      <c r="D10" s="95" t="s">
        <v>325</v>
      </c>
      <c r="E10" s="96">
        <v>1</v>
      </c>
      <c r="F10" s="22">
        <v>7000</v>
      </c>
      <c r="G10" s="22">
        <v>7000</v>
      </c>
      <c r="H10" s="22">
        <v>7000</v>
      </c>
      <c r="I10" s="22"/>
      <c r="J10" s="22"/>
      <c r="K10" s="22"/>
      <c r="L10" s="22"/>
      <c r="M10" s="22"/>
      <c r="N10" s="22"/>
      <c r="O10" s="22"/>
      <c r="P10" s="22"/>
      <c r="Q10" s="22"/>
    </row>
    <row r="11" ht="21" customHeight="1" spans="1:17">
      <c r="A11" s="94" t="s">
        <v>167</v>
      </c>
      <c r="B11" s="74" t="s">
        <v>350</v>
      </c>
      <c r="C11" s="74" t="s">
        <v>351</v>
      </c>
      <c r="D11" s="95" t="s">
        <v>347</v>
      </c>
      <c r="E11" s="96">
        <v>1</v>
      </c>
      <c r="F11" s="22">
        <v>3000</v>
      </c>
      <c r="G11" s="22">
        <v>3000</v>
      </c>
      <c r="H11" s="22">
        <v>3000</v>
      </c>
      <c r="I11" s="22"/>
      <c r="J11" s="22"/>
      <c r="K11" s="22"/>
      <c r="L11" s="22"/>
      <c r="M11" s="22"/>
      <c r="N11" s="22"/>
      <c r="O11" s="22"/>
      <c r="P11" s="22"/>
      <c r="Q11" s="22"/>
    </row>
    <row r="12" ht="21" customHeight="1" spans="1:17">
      <c r="A12" s="94" t="s">
        <v>176</v>
      </c>
      <c r="B12" s="74" t="s">
        <v>352</v>
      </c>
      <c r="C12" s="74" t="s">
        <v>353</v>
      </c>
      <c r="D12" s="95" t="s">
        <v>347</v>
      </c>
      <c r="E12" s="96">
        <v>1</v>
      </c>
      <c r="F12" s="22">
        <v>3500</v>
      </c>
      <c r="G12" s="22">
        <v>3500</v>
      </c>
      <c r="H12" s="22">
        <v>3500</v>
      </c>
      <c r="I12" s="22"/>
      <c r="J12" s="22"/>
      <c r="K12" s="22"/>
      <c r="L12" s="22"/>
      <c r="M12" s="22"/>
      <c r="N12" s="22"/>
      <c r="O12" s="22"/>
      <c r="P12" s="22"/>
      <c r="Q12" s="22"/>
    </row>
    <row r="13" ht="21" customHeight="1" spans="1:17">
      <c r="A13" s="94" t="s">
        <v>209</v>
      </c>
      <c r="B13" s="74" t="s">
        <v>354</v>
      </c>
      <c r="C13" s="74" t="s">
        <v>355</v>
      </c>
      <c r="D13" s="95" t="s">
        <v>356</v>
      </c>
      <c r="E13" s="96">
        <v>1</v>
      </c>
      <c r="F13" s="22"/>
      <c r="G13" s="22">
        <v>1500000</v>
      </c>
      <c r="H13" s="22">
        <v>1500000</v>
      </c>
      <c r="I13" s="22"/>
      <c r="J13" s="22"/>
      <c r="K13" s="22"/>
      <c r="L13" s="22"/>
      <c r="M13" s="22"/>
      <c r="N13" s="22"/>
      <c r="O13" s="22"/>
      <c r="P13" s="22"/>
      <c r="Q13" s="22"/>
    </row>
    <row r="14" ht="21" customHeight="1" spans="1:17">
      <c r="A14" s="94" t="s">
        <v>209</v>
      </c>
      <c r="B14" s="74" t="s">
        <v>357</v>
      </c>
      <c r="C14" s="74" t="s">
        <v>358</v>
      </c>
      <c r="D14" s="95" t="s">
        <v>347</v>
      </c>
      <c r="E14" s="96">
        <v>1</v>
      </c>
      <c r="F14" s="22">
        <v>15000</v>
      </c>
      <c r="G14" s="22">
        <v>15000</v>
      </c>
      <c r="H14" s="22">
        <v>15000</v>
      </c>
      <c r="I14" s="22"/>
      <c r="J14" s="22"/>
      <c r="K14" s="22"/>
      <c r="L14" s="22"/>
      <c r="M14" s="22"/>
      <c r="N14" s="22"/>
      <c r="O14" s="22"/>
      <c r="P14" s="22"/>
      <c r="Q14" s="22"/>
    </row>
    <row r="15" ht="36" customHeight="1" spans="1:17">
      <c r="A15" s="94" t="s">
        <v>209</v>
      </c>
      <c r="B15" s="74" t="s">
        <v>359</v>
      </c>
      <c r="C15" s="74" t="s">
        <v>353</v>
      </c>
      <c r="D15" s="95" t="s">
        <v>347</v>
      </c>
      <c r="E15" s="96">
        <v>1</v>
      </c>
      <c r="F15" s="22">
        <v>208050</v>
      </c>
      <c r="G15" s="22">
        <v>208050</v>
      </c>
      <c r="H15" s="22">
        <v>208050</v>
      </c>
      <c r="I15" s="22"/>
      <c r="J15" s="22"/>
      <c r="K15" s="22"/>
      <c r="L15" s="22"/>
      <c r="M15" s="22"/>
      <c r="N15" s="22"/>
      <c r="O15" s="22"/>
      <c r="P15" s="22"/>
      <c r="Q15" s="22"/>
    </row>
    <row r="16" ht="21" customHeight="1" spans="1:17">
      <c r="A16" s="94" t="s">
        <v>209</v>
      </c>
      <c r="B16" s="74" t="s">
        <v>360</v>
      </c>
      <c r="C16" s="74" t="s">
        <v>361</v>
      </c>
      <c r="D16" s="95" t="s">
        <v>356</v>
      </c>
      <c r="E16" s="96">
        <v>200</v>
      </c>
      <c r="F16" s="22">
        <v>170000</v>
      </c>
      <c r="G16" s="22">
        <v>170000</v>
      </c>
      <c r="H16" s="22">
        <v>170000</v>
      </c>
      <c r="I16" s="22"/>
      <c r="J16" s="22"/>
      <c r="K16" s="22"/>
      <c r="L16" s="22"/>
      <c r="M16" s="22"/>
      <c r="N16" s="22"/>
      <c r="O16" s="22"/>
      <c r="P16" s="22"/>
      <c r="Q16" s="22"/>
    </row>
    <row r="17" ht="21" customHeight="1" spans="1:17">
      <c r="A17" s="94" t="s">
        <v>209</v>
      </c>
      <c r="B17" s="74" t="s">
        <v>362</v>
      </c>
      <c r="C17" s="74" t="s">
        <v>363</v>
      </c>
      <c r="D17" s="95" t="s">
        <v>356</v>
      </c>
      <c r="E17" s="96">
        <v>90</v>
      </c>
      <c r="F17" s="22">
        <v>61200</v>
      </c>
      <c r="G17" s="22">
        <v>61200</v>
      </c>
      <c r="H17" s="22">
        <v>61200</v>
      </c>
      <c r="I17" s="22"/>
      <c r="J17" s="22"/>
      <c r="K17" s="22"/>
      <c r="L17" s="22"/>
      <c r="M17" s="22"/>
      <c r="N17" s="22"/>
      <c r="O17" s="22"/>
      <c r="P17" s="22"/>
      <c r="Q17" s="22"/>
    </row>
    <row r="18" ht="33" customHeight="1" spans="1:17">
      <c r="A18" s="94" t="s">
        <v>209</v>
      </c>
      <c r="B18" s="74" t="s">
        <v>364</v>
      </c>
      <c r="C18" s="74" t="s">
        <v>365</v>
      </c>
      <c r="D18" s="95" t="s">
        <v>267</v>
      </c>
      <c r="E18" s="96">
        <v>2</v>
      </c>
      <c r="F18" s="22"/>
      <c r="G18" s="22">
        <v>1000000</v>
      </c>
      <c r="H18" s="22">
        <v>1000000</v>
      </c>
      <c r="I18" s="22"/>
      <c r="J18" s="22"/>
      <c r="K18" s="22"/>
      <c r="L18" s="22"/>
      <c r="M18" s="22"/>
      <c r="N18" s="22"/>
      <c r="O18" s="22"/>
      <c r="P18" s="22"/>
      <c r="Q18" s="22"/>
    </row>
    <row r="19" ht="21" customHeight="1" spans="1:17">
      <c r="A19" s="94" t="s">
        <v>209</v>
      </c>
      <c r="B19" s="74" t="s">
        <v>366</v>
      </c>
      <c r="C19" s="74" t="s">
        <v>367</v>
      </c>
      <c r="D19" s="95" t="s">
        <v>347</v>
      </c>
      <c r="E19" s="96">
        <v>1</v>
      </c>
      <c r="F19" s="22"/>
      <c r="G19" s="22">
        <v>60000</v>
      </c>
      <c r="H19" s="22">
        <v>60000</v>
      </c>
      <c r="I19" s="22"/>
      <c r="J19" s="22"/>
      <c r="K19" s="22"/>
      <c r="L19" s="22"/>
      <c r="M19" s="22"/>
      <c r="N19" s="22"/>
      <c r="O19" s="22"/>
      <c r="P19" s="22"/>
      <c r="Q19" s="22"/>
    </row>
    <row r="20" ht="34" customHeight="1" spans="1:17">
      <c r="A20" s="94" t="s">
        <v>209</v>
      </c>
      <c r="B20" s="74" t="s">
        <v>368</v>
      </c>
      <c r="C20" s="74" t="s">
        <v>369</v>
      </c>
      <c r="D20" s="95" t="s">
        <v>356</v>
      </c>
      <c r="E20" s="96">
        <v>1</v>
      </c>
      <c r="F20" s="22">
        <v>400000</v>
      </c>
      <c r="G20" s="22">
        <v>400000</v>
      </c>
      <c r="H20" s="22">
        <v>400000</v>
      </c>
      <c r="I20" s="22"/>
      <c r="J20" s="22"/>
      <c r="K20" s="22"/>
      <c r="L20" s="22"/>
      <c r="M20" s="22"/>
      <c r="N20" s="22"/>
      <c r="O20" s="22"/>
      <c r="P20" s="22"/>
      <c r="Q20" s="22"/>
    </row>
    <row r="21" ht="30" customHeight="1" spans="1:17">
      <c r="A21" s="94" t="s">
        <v>209</v>
      </c>
      <c r="B21" s="74" t="s">
        <v>370</v>
      </c>
      <c r="C21" s="74" t="s">
        <v>371</v>
      </c>
      <c r="D21" s="95" t="s">
        <v>372</v>
      </c>
      <c r="E21" s="96">
        <v>1</v>
      </c>
      <c r="F21" s="22"/>
      <c r="G21" s="22">
        <v>5850000</v>
      </c>
      <c r="H21" s="22">
        <v>5850000</v>
      </c>
      <c r="I21" s="22"/>
      <c r="J21" s="22"/>
      <c r="K21" s="22"/>
      <c r="L21" s="22"/>
      <c r="M21" s="22"/>
      <c r="N21" s="22"/>
      <c r="O21" s="22"/>
      <c r="P21" s="22"/>
      <c r="Q21" s="22"/>
    </row>
    <row r="22" ht="36" customHeight="1" spans="1:17">
      <c r="A22" s="94" t="s">
        <v>209</v>
      </c>
      <c r="B22" s="74" t="s">
        <v>373</v>
      </c>
      <c r="C22" s="74" t="s">
        <v>371</v>
      </c>
      <c r="D22" s="95" t="s">
        <v>347</v>
      </c>
      <c r="E22" s="96">
        <v>1</v>
      </c>
      <c r="F22" s="22">
        <v>400000</v>
      </c>
      <c r="G22" s="22">
        <v>400000</v>
      </c>
      <c r="H22" s="22">
        <v>400000</v>
      </c>
      <c r="I22" s="22"/>
      <c r="J22" s="22"/>
      <c r="K22" s="22"/>
      <c r="L22" s="22"/>
      <c r="M22" s="22"/>
      <c r="N22" s="22"/>
      <c r="O22" s="22"/>
      <c r="P22" s="22"/>
      <c r="Q22" s="22"/>
    </row>
    <row r="23" ht="21" customHeight="1" spans="1:17">
      <c r="A23" s="94" t="s">
        <v>209</v>
      </c>
      <c r="B23" s="74" t="s">
        <v>374</v>
      </c>
      <c r="C23" s="74" t="s">
        <v>375</v>
      </c>
      <c r="D23" s="95" t="s">
        <v>376</v>
      </c>
      <c r="E23" s="96">
        <v>4</v>
      </c>
      <c r="F23" s="22">
        <v>60000</v>
      </c>
      <c r="G23" s="22">
        <v>60000</v>
      </c>
      <c r="H23" s="22">
        <v>60000</v>
      </c>
      <c r="I23" s="22"/>
      <c r="J23" s="22"/>
      <c r="K23" s="22"/>
      <c r="L23" s="22"/>
      <c r="M23" s="22"/>
      <c r="N23" s="22"/>
      <c r="O23" s="22"/>
      <c r="P23" s="22"/>
      <c r="Q23" s="22"/>
    </row>
    <row r="24" ht="21" customHeight="1" spans="1:17">
      <c r="A24" s="94" t="s">
        <v>209</v>
      </c>
      <c r="B24" s="74" t="s">
        <v>377</v>
      </c>
      <c r="C24" s="74" t="s">
        <v>378</v>
      </c>
      <c r="D24" s="95" t="s">
        <v>347</v>
      </c>
      <c r="E24" s="96">
        <v>1</v>
      </c>
      <c r="F24" s="22"/>
      <c r="G24" s="22">
        <v>320000</v>
      </c>
      <c r="H24" s="22">
        <v>320000</v>
      </c>
      <c r="I24" s="22"/>
      <c r="J24" s="22"/>
      <c r="K24" s="22"/>
      <c r="L24" s="22"/>
      <c r="M24" s="22"/>
      <c r="N24" s="22"/>
      <c r="O24" s="22"/>
      <c r="P24" s="22"/>
      <c r="Q24" s="22"/>
    </row>
    <row r="25" ht="36" customHeight="1" spans="1:17">
      <c r="A25" s="94" t="s">
        <v>209</v>
      </c>
      <c r="B25" s="74" t="s">
        <v>379</v>
      </c>
      <c r="C25" s="74" t="s">
        <v>380</v>
      </c>
      <c r="D25" s="95" t="s">
        <v>356</v>
      </c>
      <c r="E25" s="96">
        <v>5</v>
      </c>
      <c r="F25" s="22"/>
      <c r="G25" s="22">
        <v>750000</v>
      </c>
      <c r="H25" s="22">
        <v>750000</v>
      </c>
      <c r="I25" s="22"/>
      <c r="J25" s="22"/>
      <c r="K25" s="22"/>
      <c r="L25" s="22"/>
      <c r="M25" s="22"/>
      <c r="N25" s="22"/>
      <c r="O25" s="22"/>
      <c r="P25" s="22"/>
      <c r="Q25" s="22"/>
    </row>
    <row r="26" ht="37" customHeight="1" spans="1:17">
      <c r="A26" s="94" t="s">
        <v>209</v>
      </c>
      <c r="B26" s="74" t="s">
        <v>381</v>
      </c>
      <c r="C26" s="74" t="s">
        <v>382</v>
      </c>
      <c r="D26" s="95" t="s">
        <v>347</v>
      </c>
      <c r="E26" s="96">
        <v>1</v>
      </c>
      <c r="F26" s="22">
        <v>40000</v>
      </c>
      <c r="G26" s="22">
        <v>40000</v>
      </c>
      <c r="H26" s="22">
        <v>40000</v>
      </c>
      <c r="I26" s="22"/>
      <c r="J26" s="22"/>
      <c r="K26" s="22"/>
      <c r="L26" s="22"/>
      <c r="M26" s="22"/>
      <c r="N26" s="22"/>
      <c r="O26" s="22"/>
      <c r="P26" s="22"/>
      <c r="Q26" s="22"/>
    </row>
    <row r="27" ht="21" customHeight="1" spans="1:17">
      <c r="A27" s="94" t="s">
        <v>209</v>
      </c>
      <c r="B27" s="74" t="s">
        <v>383</v>
      </c>
      <c r="C27" s="74" t="s">
        <v>384</v>
      </c>
      <c r="D27" s="95" t="s">
        <v>347</v>
      </c>
      <c r="E27" s="96">
        <v>1</v>
      </c>
      <c r="F27" s="22">
        <v>1900000</v>
      </c>
      <c r="G27" s="22">
        <v>1900000</v>
      </c>
      <c r="H27" s="22">
        <v>1900000</v>
      </c>
      <c r="I27" s="22"/>
      <c r="J27" s="22"/>
      <c r="K27" s="22"/>
      <c r="L27" s="22"/>
      <c r="M27" s="22"/>
      <c r="N27" s="22"/>
      <c r="O27" s="22"/>
      <c r="P27" s="22"/>
      <c r="Q27" s="22"/>
    </row>
    <row r="28" ht="21" customHeight="1" spans="1:17">
      <c r="A28" s="76" t="s">
        <v>95</v>
      </c>
      <c r="B28" s="77"/>
      <c r="C28" s="77"/>
      <c r="D28" s="77"/>
      <c r="E28" s="93"/>
      <c r="F28" s="22">
        <v>3269750</v>
      </c>
      <c r="G28" s="22">
        <v>12749750</v>
      </c>
      <c r="H28" s="22">
        <v>12749750</v>
      </c>
      <c r="I28" s="22"/>
      <c r="J28" s="22"/>
      <c r="K28" s="22"/>
      <c r="L28" s="22"/>
      <c r="M28" s="22"/>
      <c r="N28" s="22"/>
      <c r="O28" s="22"/>
      <c r="P28" s="22"/>
      <c r="Q28" s="22"/>
    </row>
  </sheetData>
  <mergeCells count="16">
    <mergeCell ref="A2:Q2"/>
    <mergeCell ref="A3:F3"/>
    <mergeCell ref="G4:Q4"/>
    <mergeCell ref="L5:Q5"/>
    <mergeCell ref="A28:E28"/>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2"/>
  <sheetViews>
    <sheetView showZeros="0" workbookViewId="0">
      <selection activeCell="C21" sqref="C21"/>
    </sheetView>
  </sheetViews>
  <sheetFormatPr defaultColWidth="9.14545454545454" defaultRowHeight="14.25" customHeight="1"/>
  <cols>
    <col min="1" max="1" width="31.4272727272727" customWidth="1"/>
    <col min="2" max="2" width="21.7090909090909" customWidth="1"/>
    <col min="3" max="3" width="26.7090909090909" customWidth="1"/>
    <col min="4" max="14" width="16.6" customWidth="1"/>
  </cols>
  <sheetData>
    <row r="1" ht="13.5" customHeight="1" spans="1:14">
      <c r="A1" s="59"/>
      <c r="B1" s="59"/>
      <c r="C1" s="59"/>
      <c r="D1" s="59"/>
      <c r="E1" s="59"/>
      <c r="F1" s="59"/>
      <c r="G1" s="59"/>
      <c r="H1" s="63"/>
      <c r="I1" s="59"/>
      <c r="J1" s="59"/>
      <c r="K1" s="59"/>
      <c r="L1" s="53"/>
      <c r="M1" s="79"/>
      <c r="N1" s="80" t="s">
        <v>385</v>
      </c>
    </row>
    <row r="2" ht="27.75" customHeight="1" spans="1:14">
      <c r="A2" s="55" t="s">
        <v>386</v>
      </c>
      <c r="B2" s="64"/>
      <c r="C2" s="64"/>
      <c r="D2" s="64"/>
      <c r="E2" s="64"/>
      <c r="F2" s="64"/>
      <c r="G2" s="64"/>
      <c r="H2" s="65"/>
      <c r="I2" s="64"/>
      <c r="J2" s="64"/>
      <c r="K2" s="64"/>
      <c r="L2" s="44"/>
      <c r="M2" s="65"/>
      <c r="N2" s="64"/>
    </row>
    <row r="3" ht="18.75" customHeight="1" spans="1:14">
      <c r="A3" s="56" t="str">
        <f>"单位名称："&amp;"云南省青少年科技中心"</f>
        <v>单位名称：云南省青少年科技中心</v>
      </c>
      <c r="B3" s="57"/>
      <c r="C3" s="57"/>
      <c r="D3" s="57"/>
      <c r="E3" s="57"/>
      <c r="F3" s="57"/>
      <c r="G3" s="57"/>
      <c r="H3" s="63"/>
      <c r="I3" s="59"/>
      <c r="J3" s="59"/>
      <c r="K3" s="59"/>
      <c r="L3" s="62"/>
      <c r="M3" s="81"/>
      <c r="N3" s="82" t="s">
        <v>120</v>
      </c>
    </row>
    <row r="4" ht="15.75" customHeight="1" spans="1:14">
      <c r="A4" s="9" t="s">
        <v>335</v>
      </c>
      <c r="B4" s="66" t="s">
        <v>387</v>
      </c>
      <c r="C4" s="66" t="s">
        <v>388</v>
      </c>
      <c r="D4" s="67" t="s">
        <v>136</v>
      </c>
      <c r="E4" s="67"/>
      <c r="F4" s="67"/>
      <c r="G4" s="67"/>
      <c r="H4" s="68"/>
      <c r="I4" s="67"/>
      <c r="J4" s="67"/>
      <c r="K4" s="67"/>
      <c r="L4" s="83"/>
      <c r="M4" s="68"/>
      <c r="N4" s="84"/>
    </row>
    <row r="5" ht="17.25" customHeight="1" spans="1:14">
      <c r="A5" s="14"/>
      <c r="B5" s="69"/>
      <c r="C5" s="69"/>
      <c r="D5" s="69" t="s">
        <v>31</v>
      </c>
      <c r="E5" s="69" t="s">
        <v>34</v>
      </c>
      <c r="F5" s="69" t="s">
        <v>341</v>
      </c>
      <c r="G5" s="69" t="s">
        <v>342</v>
      </c>
      <c r="H5" s="70" t="s">
        <v>343</v>
      </c>
      <c r="I5" s="85" t="s">
        <v>344</v>
      </c>
      <c r="J5" s="85"/>
      <c r="K5" s="85"/>
      <c r="L5" s="86"/>
      <c r="M5" s="87"/>
      <c r="N5" s="71"/>
    </row>
    <row r="6" ht="54" customHeight="1" spans="1:14">
      <c r="A6" s="17"/>
      <c r="B6" s="71"/>
      <c r="C6" s="71"/>
      <c r="D6" s="71"/>
      <c r="E6" s="71"/>
      <c r="F6" s="71"/>
      <c r="G6" s="71"/>
      <c r="H6" s="72"/>
      <c r="I6" s="71" t="s">
        <v>33</v>
      </c>
      <c r="J6" s="71" t="s">
        <v>44</v>
      </c>
      <c r="K6" s="71" t="s">
        <v>143</v>
      </c>
      <c r="L6" s="88" t="s">
        <v>40</v>
      </c>
      <c r="M6" s="72" t="s">
        <v>41</v>
      </c>
      <c r="N6" s="71" t="s">
        <v>42</v>
      </c>
    </row>
    <row r="7" ht="15" customHeight="1" spans="1:14">
      <c r="A7" s="17">
        <v>1</v>
      </c>
      <c r="B7" s="71">
        <v>2</v>
      </c>
      <c r="C7" s="71">
        <v>3</v>
      </c>
      <c r="D7" s="72">
        <v>4</v>
      </c>
      <c r="E7" s="72">
        <v>5</v>
      </c>
      <c r="F7" s="72">
        <v>6</v>
      </c>
      <c r="G7" s="72">
        <v>7</v>
      </c>
      <c r="H7" s="72">
        <v>8</v>
      </c>
      <c r="I7" s="72">
        <v>9</v>
      </c>
      <c r="J7" s="72">
        <v>10</v>
      </c>
      <c r="K7" s="72">
        <v>11</v>
      </c>
      <c r="L7" s="72">
        <v>12</v>
      </c>
      <c r="M7" s="72">
        <v>13</v>
      </c>
      <c r="N7" s="72">
        <v>14</v>
      </c>
    </row>
    <row r="8" ht="21" customHeight="1" spans="1:14">
      <c r="A8" s="73"/>
      <c r="B8" s="74"/>
      <c r="C8" s="74"/>
      <c r="D8" s="75"/>
      <c r="E8" s="75"/>
      <c r="F8" s="75"/>
      <c r="G8" s="75"/>
      <c r="H8" s="75"/>
      <c r="I8" s="75"/>
      <c r="J8" s="75"/>
      <c r="K8" s="75"/>
      <c r="L8" s="89"/>
      <c r="M8" s="75"/>
      <c r="N8" s="75"/>
    </row>
    <row r="9" ht="21" customHeight="1" spans="1:14">
      <c r="A9" s="73"/>
      <c r="B9" s="74"/>
      <c r="C9" s="74"/>
      <c r="D9" s="75"/>
      <c r="E9" s="75"/>
      <c r="F9" s="75"/>
      <c r="G9" s="75"/>
      <c r="H9" s="75"/>
      <c r="I9" s="75"/>
      <c r="J9" s="75"/>
      <c r="K9" s="75"/>
      <c r="L9" s="89"/>
      <c r="M9" s="75"/>
      <c r="N9" s="75"/>
    </row>
    <row r="10" ht="21" customHeight="1" spans="1:14">
      <c r="A10" s="76" t="s">
        <v>95</v>
      </c>
      <c r="B10" s="77"/>
      <c r="C10" s="78"/>
      <c r="D10" s="75"/>
      <c r="E10" s="75"/>
      <c r="F10" s="75"/>
      <c r="G10" s="75"/>
      <c r="H10" s="75"/>
      <c r="I10" s="75"/>
      <c r="J10" s="75"/>
      <c r="K10" s="75"/>
      <c r="L10" s="89"/>
      <c r="M10" s="75"/>
      <c r="N10" s="75"/>
    </row>
    <row r="12" customHeight="1" spans="1:2">
      <c r="A12" s="52" t="s">
        <v>389</v>
      </c>
      <c r="B12" s="52"/>
    </row>
  </sheetData>
  <mergeCells count="14">
    <mergeCell ref="A2:N2"/>
    <mergeCell ref="A3:C3"/>
    <mergeCell ref="D4:N4"/>
    <mergeCell ref="I5:N5"/>
    <mergeCell ref="A10:C10"/>
    <mergeCell ref="A12:B12"/>
    <mergeCell ref="A4:A6"/>
    <mergeCell ref="B4:B6"/>
    <mergeCell ref="C4:C6"/>
    <mergeCell ref="D5:D6"/>
    <mergeCell ref="E5:E6"/>
    <mergeCell ref="F5:F6"/>
    <mergeCell ref="G5:G6"/>
    <mergeCell ref="H5:H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0"/>
  <sheetViews>
    <sheetView showZeros="0" workbookViewId="0">
      <selection activeCell="A16" sqref="A16"/>
    </sheetView>
  </sheetViews>
  <sheetFormatPr defaultColWidth="9.14545454545454" defaultRowHeight="14.25" customHeight="1"/>
  <cols>
    <col min="1" max="1" width="42.0363636363636" customWidth="1"/>
    <col min="2" max="15" width="17.1727272727273" customWidth="1"/>
    <col min="16" max="23" width="17.0363636363636" customWidth="1"/>
  </cols>
  <sheetData>
    <row r="1" ht="13.5" customHeight="1" spans="4:23">
      <c r="D1" s="54"/>
      <c r="W1" s="53" t="s">
        <v>390</v>
      </c>
    </row>
    <row r="2" ht="27.75" customHeight="1" spans="1:23">
      <c r="A2" s="55" t="s">
        <v>391</v>
      </c>
      <c r="B2" s="27"/>
      <c r="C2" s="27"/>
      <c r="D2" s="27"/>
      <c r="E2" s="27"/>
      <c r="F2" s="27"/>
      <c r="G2" s="27"/>
      <c r="H2" s="27"/>
      <c r="I2" s="27"/>
      <c r="J2" s="27"/>
      <c r="K2" s="27"/>
      <c r="L2" s="27"/>
      <c r="M2" s="27"/>
      <c r="N2" s="27"/>
      <c r="O2" s="27"/>
      <c r="P2" s="27"/>
      <c r="Q2" s="27"/>
      <c r="R2" s="27"/>
      <c r="S2" s="27"/>
      <c r="T2" s="27"/>
      <c r="U2" s="27"/>
      <c r="V2" s="27"/>
      <c r="W2" s="27"/>
    </row>
    <row r="3" ht="18" customHeight="1" spans="1:23">
      <c r="A3" s="56" t="str">
        <f>"单位名称："&amp;"云南省青少年科技中心"</f>
        <v>单位名称：云南省青少年科技中心</v>
      </c>
      <c r="B3" s="57"/>
      <c r="C3" s="57"/>
      <c r="D3" s="58"/>
      <c r="E3" s="59"/>
      <c r="F3" s="59"/>
      <c r="G3" s="59"/>
      <c r="H3" s="59"/>
      <c r="I3" s="59"/>
      <c r="W3" s="62" t="s">
        <v>120</v>
      </c>
    </row>
    <row r="4" ht="19.5" customHeight="1" spans="1:23">
      <c r="A4" s="15" t="s">
        <v>392</v>
      </c>
      <c r="B4" s="10" t="s">
        <v>136</v>
      </c>
      <c r="C4" s="11"/>
      <c r="D4" s="11"/>
      <c r="E4" s="10" t="s">
        <v>393</v>
      </c>
      <c r="F4" s="11"/>
      <c r="G4" s="11"/>
      <c r="H4" s="11"/>
      <c r="I4" s="11"/>
      <c r="J4" s="11"/>
      <c r="K4" s="11"/>
      <c r="L4" s="11"/>
      <c r="M4" s="11"/>
      <c r="N4" s="11"/>
      <c r="O4" s="11"/>
      <c r="P4" s="11"/>
      <c r="Q4" s="11"/>
      <c r="R4" s="11"/>
      <c r="S4" s="11"/>
      <c r="T4" s="11"/>
      <c r="U4" s="11"/>
      <c r="V4" s="11"/>
      <c r="W4" s="11"/>
    </row>
    <row r="5" ht="40.5" customHeight="1" spans="1:23">
      <c r="A5" s="18"/>
      <c r="B5" s="28" t="s">
        <v>31</v>
      </c>
      <c r="C5" s="9" t="s">
        <v>34</v>
      </c>
      <c r="D5" s="60" t="s">
        <v>394</v>
      </c>
      <c r="E5" s="61" t="s">
        <v>395</v>
      </c>
      <c r="F5" s="61" t="s">
        <v>396</v>
      </c>
      <c r="G5" s="61" t="s">
        <v>397</v>
      </c>
      <c r="H5" s="61" t="s">
        <v>398</v>
      </c>
      <c r="I5" s="61" t="s">
        <v>399</v>
      </c>
      <c r="J5" s="61" t="s">
        <v>400</v>
      </c>
      <c r="K5" s="61" t="s">
        <v>401</v>
      </c>
      <c r="L5" s="61" t="s">
        <v>402</v>
      </c>
      <c r="M5" s="61" t="s">
        <v>403</v>
      </c>
      <c r="N5" s="61" t="s">
        <v>404</v>
      </c>
      <c r="O5" s="61" t="s">
        <v>405</v>
      </c>
      <c r="P5" s="61" t="s">
        <v>406</v>
      </c>
      <c r="Q5" s="61" t="s">
        <v>407</v>
      </c>
      <c r="R5" s="61" t="s">
        <v>408</v>
      </c>
      <c r="S5" s="61" t="s">
        <v>409</v>
      </c>
      <c r="T5" s="61" t="s">
        <v>410</v>
      </c>
      <c r="U5" s="61" t="s">
        <v>411</v>
      </c>
      <c r="V5" s="61" t="s">
        <v>412</v>
      </c>
      <c r="W5" s="61" t="s">
        <v>413</v>
      </c>
    </row>
    <row r="6" ht="19.5" customHeight="1" spans="1:23">
      <c r="A6" s="61">
        <v>1</v>
      </c>
      <c r="B6" s="61">
        <v>2</v>
      </c>
      <c r="C6" s="61">
        <v>3</v>
      </c>
      <c r="D6" s="10">
        <v>4</v>
      </c>
      <c r="E6" s="61">
        <v>5</v>
      </c>
      <c r="F6" s="61">
        <v>6</v>
      </c>
      <c r="G6" s="61">
        <v>7</v>
      </c>
      <c r="H6" s="10">
        <v>8</v>
      </c>
      <c r="I6" s="61">
        <v>9</v>
      </c>
      <c r="J6" s="61">
        <v>10</v>
      </c>
      <c r="K6" s="61">
        <v>11</v>
      </c>
      <c r="L6" s="10">
        <v>12</v>
      </c>
      <c r="M6" s="61">
        <v>13</v>
      </c>
      <c r="N6" s="61">
        <v>14</v>
      </c>
      <c r="O6" s="61">
        <v>15</v>
      </c>
      <c r="P6" s="10">
        <v>16</v>
      </c>
      <c r="Q6" s="61">
        <v>17</v>
      </c>
      <c r="R6" s="61">
        <v>18</v>
      </c>
      <c r="S6" s="61">
        <v>19</v>
      </c>
      <c r="T6" s="10">
        <v>20</v>
      </c>
      <c r="U6" s="10">
        <v>21</v>
      </c>
      <c r="V6" s="10">
        <v>22</v>
      </c>
      <c r="W6" s="61">
        <v>23</v>
      </c>
    </row>
    <row r="7" ht="28.4" customHeight="1" spans="1:23">
      <c r="A7" s="29"/>
      <c r="B7" s="22"/>
      <c r="C7" s="22"/>
      <c r="D7" s="22"/>
      <c r="E7" s="22"/>
      <c r="F7" s="22"/>
      <c r="G7" s="22"/>
      <c r="H7" s="22"/>
      <c r="I7" s="22"/>
      <c r="J7" s="22"/>
      <c r="K7" s="22"/>
      <c r="L7" s="22"/>
      <c r="M7" s="22"/>
      <c r="N7" s="22"/>
      <c r="O7" s="22"/>
      <c r="P7" s="22"/>
      <c r="Q7" s="22"/>
      <c r="R7" s="22"/>
      <c r="S7" s="22"/>
      <c r="T7" s="22"/>
      <c r="U7" s="22"/>
      <c r="V7" s="22"/>
      <c r="W7" s="22"/>
    </row>
    <row r="8" ht="29.9" customHeight="1" spans="1:23">
      <c r="A8" s="29"/>
      <c r="B8" s="22"/>
      <c r="C8" s="22"/>
      <c r="D8" s="22"/>
      <c r="E8" s="22"/>
      <c r="F8" s="22"/>
      <c r="G8" s="22"/>
      <c r="H8" s="22"/>
      <c r="I8" s="22"/>
      <c r="J8" s="22"/>
      <c r="K8" s="22"/>
      <c r="L8" s="22"/>
      <c r="M8" s="22"/>
      <c r="N8" s="22"/>
      <c r="O8" s="22"/>
      <c r="P8" s="22"/>
      <c r="Q8" s="22"/>
      <c r="R8" s="22"/>
      <c r="S8" s="22"/>
      <c r="T8" s="22"/>
      <c r="U8" s="22"/>
      <c r="V8" s="22"/>
      <c r="W8" s="22"/>
    </row>
    <row r="10" customHeight="1" spans="1:2">
      <c r="A10" s="52" t="s">
        <v>414</v>
      </c>
      <c r="B10" s="52"/>
    </row>
  </sheetData>
  <mergeCells count="6">
    <mergeCell ref="A2:W2"/>
    <mergeCell ref="A3:I3"/>
    <mergeCell ref="B4:D4"/>
    <mergeCell ref="E4:W4"/>
    <mergeCell ref="A10:B10"/>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selection activeCell="A24" sqref="A24"/>
    </sheetView>
  </sheetViews>
  <sheetFormatPr defaultColWidth="9.14545454545454" defaultRowHeight="12" customHeight="1"/>
  <cols>
    <col min="1" max="1" width="34.2818181818182" customWidth="1"/>
    <col min="2" max="2" width="29" customWidth="1"/>
    <col min="3" max="3" width="16.3181818181818" customWidth="1"/>
    <col min="4" max="4" width="15.6" customWidth="1"/>
    <col min="5" max="5" width="23.5727272727273" customWidth="1"/>
    <col min="6" max="6" width="11.2818181818182" customWidth="1"/>
    <col min="7" max="7" width="14.8818181818182" customWidth="1"/>
    <col min="8" max="8" width="10.8818181818182" customWidth="1"/>
    <col min="9" max="9" width="13.4272727272727" customWidth="1"/>
    <col min="10" max="10" width="32.0363636363636" customWidth="1"/>
  </cols>
  <sheetData>
    <row r="1" customHeight="1" spans="10:10">
      <c r="J1" s="53" t="s">
        <v>415</v>
      </c>
    </row>
    <row r="2" ht="28.5" customHeight="1" spans="1:10">
      <c r="A2" s="43" t="s">
        <v>416</v>
      </c>
      <c r="B2" s="27"/>
      <c r="C2" s="27"/>
      <c r="D2" s="27"/>
      <c r="E2" s="27"/>
      <c r="F2" s="44"/>
      <c r="G2" s="27"/>
      <c r="H2" s="44"/>
      <c r="I2" s="44"/>
      <c r="J2" s="27"/>
    </row>
    <row r="3" ht="17.25" customHeight="1" spans="1:1">
      <c r="A3" s="4" t="str">
        <f>"单位名称："&amp;"云南省青少年科技中心"</f>
        <v>单位名称：云南省青少年科技中心</v>
      </c>
    </row>
    <row r="4" ht="44.25" customHeight="1" spans="1:10">
      <c r="A4" s="45" t="s">
        <v>231</v>
      </c>
      <c r="B4" s="45" t="s">
        <v>232</v>
      </c>
      <c r="C4" s="45" t="s">
        <v>233</v>
      </c>
      <c r="D4" s="45" t="s">
        <v>234</v>
      </c>
      <c r="E4" s="45" t="s">
        <v>235</v>
      </c>
      <c r="F4" s="46" t="s">
        <v>236</v>
      </c>
      <c r="G4" s="45" t="s">
        <v>237</v>
      </c>
      <c r="H4" s="46" t="s">
        <v>238</v>
      </c>
      <c r="I4" s="46" t="s">
        <v>239</v>
      </c>
      <c r="J4" s="45" t="s">
        <v>240</v>
      </c>
    </row>
    <row r="5" ht="14.25" customHeight="1" spans="1:10">
      <c r="A5" s="45">
        <v>1</v>
      </c>
      <c r="B5" s="45">
        <v>2</v>
      </c>
      <c r="C5" s="45">
        <v>3</v>
      </c>
      <c r="D5" s="45">
        <v>4</v>
      </c>
      <c r="E5" s="45">
        <v>5</v>
      </c>
      <c r="F5" s="46">
        <v>6</v>
      </c>
      <c r="G5" s="45">
        <v>7</v>
      </c>
      <c r="H5" s="46">
        <v>8</v>
      </c>
      <c r="I5" s="46">
        <v>9</v>
      </c>
      <c r="J5" s="45">
        <v>10</v>
      </c>
    </row>
    <row r="6" ht="42" customHeight="1" spans="1:10">
      <c r="A6" s="47"/>
      <c r="B6" s="48"/>
      <c r="C6" s="48"/>
      <c r="D6" s="48"/>
      <c r="E6" s="49"/>
      <c r="F6" s="50"/>
      <c r="G6" s="49"/>
      <c r="H6" s="50"/>
      <c r="I6" s="50"/>
      <c r="J6" s="49"/>
    </row>
    <row r="7" ht="42" customHeight="1" spans="1:10">
      <c r="A7" s="47"/>
      <c r="B7" s="51"/>
      <c r="C7" s="51"/>
      <c r="D7" s="51"/>
      <c r="E7" s="47"/>
      <c r="F7" s="51"/>
      <c r="G7" s="47"/>
      <c r="H7" s="51"/>
      <c r="I7" s="51"/>
      <c r="J7" s="47"/>
    </row>
    <row r="9" customHeight="1" spans="1:2">
      <c r="A9" s="52" t="s">
        <v>414</v>
      </c>
      <c r="B9" s="52"/>
    </row>
  </sheetData>
  <mergeCells count="3">
    <mergeCell ref="A2:J2"/>
    <mergeCell ref="A3:H3"/>
    <mergeCell ref="A9:B9"/>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6"/>
  <sheetViews>
    <sheetView showZeros="0" topLeftCell="A5" workbookViewId="0">
      <selection activeCell="A7" sqref="$A7:$XFD15"/>
    </sheetView>
  </sheetViews>
  <sheetFormatPr defaultColWidth="8.85454545454546" defaultRowHeight="15" customHeight="1" outlineLevelCol="7"/>
  <cols>
    <col min="1" max="1" width="36.0363636363636" customWidth="1"/>
    <col min="2" max="2" width="19.7454545454545" customWidth="1"/>
    <col min="3" max="3" width="33.3181818181818" customWidth="1"/>
    <col min="4" max="4" width="34.7454545454545" customWidth="1"/>
    <col min="5" max="5" width="14.4454545454545" customWidth="1"/>
    <col min="6" max="6" width="17.1727272727273" customWidth="1"/>
    <col min="7" max="7" width="17.3181818181818" customWidth="1"/>
    <col min="8" max="8" width="28.3181818181818" customWidth="1"/>
  </cols>
  <sheetData>
    <row r="1" ht="18.75" customHeight="1" spans="1:8">
      <c r="A1" s="35"/>
      <c r="B1" s="35"/>
      <c r="C1" s="35"/>
      <c r="D1" s="35"/>
      <c r="E1" s="35"/>
      <c r="F1" s="35"/>
      <c r="G1" s="35"/>
      <c r="H1" s="36" t="s">
        <v>417</v>
      </c>
    </row>
    <row r="2" ht="30.65" customHeight="1" spans="1:8">
      <c r="A2" s="37" t="s">
        <v>418</v>
      </c>
      <c r="B2" s="37"/>
      <c r="C2" s="37"/>
      <c r="D2" s="37"/>
      <c r="E2" s="37"/>
      <c r="F2" s="37"/>
      <c r="G2" s="37"/>
      <c r="H2" s="37"/>
    </row>
    <row r="3" ht="18.75" customHeight="1" spans="1:8">
      <c r="A3" s="35" t="str">
        <f>"单位名称："&amp;"云南省青少年科技中心"</f>
        <v>单位名称：云南省青少年科技中心</v>
      </c>
      <c r="B3" s="35"/>
      <c r="C3" s="35"/>
      <c r="D3" s="35"/>
      <c r="E3" s="35"/>
      <c r="F3" s="35"/>
      <c r="G3" s="35"/>
      <c r="H3" s="35"/>
    </row>
    <row r="4" ht="18.75" customHeight="1" spans="1:8">
      <c r="A4" s="38" t="s">
        <v>129</v>
      </c>
      <c r="B4" s="38" t="s">
        <v>419</v>
      </c>
      <c r="C4" s="38" t="s">
        <v>420</v>
      </c>
      <c r="D4" s="38" t="s">
        <v>421</v>
      </c>
      <c r="E4" s="38" t="s">
        <v>422</v>
      </c>
      <c r="F4" s="38" t="s">
        <v>423</v>
      </c>
      <c r="G4" s="38"/>
      <c r="H4" s="38"/>
    </row>
    <row r="5" ht="18.75" customHeight="1" spans="1:8">
      <c r="A5" s="38"/>
      <c r="B5" s="38"/>
      <c r="C5" s="38"/>
      <c r="D5" s="38"/>
      <c r="E5" s="38"/>
      <c r="F5" s="38" t="s">
        <v>339</v>
      </c>
      <c r="G5" s="38" t="s">
        <v>424</v>
      </c>
      <c r="H5" s="38" t="s">
        <v>425</v>
      </c>
    </row>
    <row r="6" ht="18.75" customHeight="1" spans="1:8">
      <c r="A6" s="39" t="s">
        <v>112</v>
      </c>
      <c r="B6" s="39" t="s">
        <v>113</v>
      </c>
      <c r="C6" s="39" t="s">
        <v>114</v>
      </c>
      <c r="D6" s="39" t="s">
        <v>115</v>
      </c>
      <c r="E6" s="39" t="s">
        <v>116</v>
      </c>
      <c r="F6" s="39" t="s">
        <v>117</v>
      </c>
      <c r="G6" s="39" t="s">
        <v>426</v>
      </c>
      <c r="H6" s="39" t="s">
        <v>427</v>
      </c>
    </row>
    <row r="7" ht="33" customHeight="1" spans="1:8">
      <c r="A7" s="40" t="s">
        <v>46</v>
      </c>
      <c r="B7" s="40" t="s">
        <v>428</v>
      </c>
      <c r="C7" s="40" t="s">
        <v>355</v>
      </c>
      <c r="D7" s="40" t="s">
        <v>429</v>
      </c>
      <c r="E7" s="38" t="s">
        <v>356</v>
      </c>
      <c r="F7" s="41">
        <v>1</v>
      </c>
      <c r="G7" s="42">
        <v>1800000</v>
      </c>
      <c r="H7" s="42">
        <v>1800000</v>
      </c>
    </row>
    <row r="8" ht="33" customHeight="1" spans="1:8">
      <c r="A8" s="40" t="s">
        <v>46</v>
      </c>
      <c r="B8" s="40" t="s">
        <v>428</v>
      </c>
      <c r="C8" s="40" t="s">
        <v>380</v>
      </c>
      <c r="D8" s="40" t="s">
        <v>430</v>
      </c>
      <c r="E8" s="38" t="s">
        <v>356</v>
      </c>
      <c r="F8" s="41">
        <v>5</v>
      </c>
      <c r="G8" s="42">
        <v>150000</v>
      </c>
      <c r="H8" s="42">
        <v>750000</v>
      </c>
    </row>
    <row r="9" ht="33" customHeight="1" spans="1:8">
      <c r="A9" s="40" t="s">
        <v>46</v>
      </c>
      <c r="B9" s="40" t="s">
        <v>428</v>
      </c>
      <c r="C9" s="40" t="s">
        <v>375</v>
      </c>
      <c r="D9" s="40" t="s">
        <v>431</v>
      </c>
      <c r="E9" s="38" t="s">
        <v>356</v>
      </c>
      <c r="F9" s="41">
        <v>4</v>
      </c>
      <c r="G9" s="42">
        <v>15000</v>
      </c>
      <c r="H9" s="42">
        <v>60000</v>
      </c>
    </row>
    <row r="10" ht="33" customHeight="1" spans="1:8">
      <c r="A10" s="40" t="s">
        <v>46</v>
      </c>
      <c r="B10" s="40" t="s">
        <v>428</v>
      </c>
      <c r="C10" s="40" t="s">
        <v>367</v>
      </c>
      <c r="D10" s="40" t="s">
        <v>432</v>
      </c>
      <c r="E10" s="38" t="s">
        <v>356</v>
      </c>
      <c r="F10" s="41">
        <v>1</v>
      </c>
      <c r="G10" s="42">
        <v>5850000</v>
      </c>
      <c r="H10" s="42">
        <v>5850000</v>
      </c>
    </row>
    <row r="11" ht="33" customHeight="1" spans="1:8">
      <c r="A11" s="40" t="s">
        <v>46</v>
      </c>
      <c r="B11" s="40" t="s">
        <v>428</v>
      </c>
      <c r="C11" s="40" t="s">
        <v>367</v>
      </c>
      <c r="D11" s="40" t="s">
        <v>433</v>
      </c>
      <c r="E11" s="38" t="s">
        <v>356</v>
      </c>
      <c r="F11" s="41">
        <v>2</v>
      </c>
      <c r="G11" s="42">
        <v>500000</v>
      </c>
      <c r="H11" s="42">
        <v>1000000</v>
      </c>
    </row>
    <row r="12" ht="33" customHeight="1" spans="1:8">
      <c r="A12" s="40" t="s">
        <v>46</v>
      </c>
      <c r="B12" s="40" t="s">
        <v>428</v>
      </c>
      <c r="C12" s="40" t="s">
        <v>434</v>
      </c>
      <c r="D12" s="40" t="s">
        <v>435</v>
      </c>
      <c r="E12" s="38" t="s">
        <v>372</v>
      </c>
      <c r="F12" s="41">
        <v>1</v>
      </c>
      <c r="G12" s="42">
        <v>60000</v>
      </c>
      <c r="H12" s="42">
        <v>60000</v>
      </c>
    </row>
    <row r="13" ht="33" customHeight="1" spans="1:8">
      <c r="A13" s="40" t="s">
        <v>46</v>
      </c>
      <c r="B13" s="40" t="s">
        <v>436</v>
      </c>
      <c r="C13" s="40" t="s">
        <v>363</v>
      </c>
      <c r="D13" s="40" t="s">
        <v>437</v>
      </c>
      <c r="E13" s="38" t="s">
        <v>356</v>
      </c>
      <c r="F13" s="41">
        <v>90</v>
      </c>
      <c r="G13" s="42">
        <v>680</v>
      </c>
      <c r="H13" s="42">
        <v>61200</v>
      </c>
    </row>
    <row r="14" ht="33" customHeight="1" spans="1:8">
      <c r="A14" s="40" t="s">
        <v>46</v>
      </c>
      <c r="B14" s="40" t="s">
        <v>436</v>
      </c>
      <c r="C14" s="40" t="s">
        <v>361</v>
      </c>
      <c r="D14" s="40" t="s">
        <v>438</v>
      </c>
      <c r="E14" s="38" t="s">
        <v>356</v>
      </c>
      <c r="F14" s="41">
        <v>200</v>
      </c>
      <c r="G14" s="42">
        <v>850</v>
      </c>
      <c r="H14" s="42">
        <v>170000</v>
      </c>
    </row>
    <row r="15" ht="33" customHeight="1" spans="1:8">
      <c r="A15" s="40" t="s">
        <v>46</v>
      </c>
      <c r="B15" s="40" t="s">
        <v>439</v>
      </c>
      <c r="C15" s="40" t="s">
        <v>440</v>
      </c>
      <c r="D15" s="40" t="s">
        <v>441</v>
      </c>
      <c r="E15" s="38" t="s">
        <v>356</v>
      </c>
      <c r="F15" s="41">
        <v>1</v>
      </c>
      <c r="G15" s="42">
        <v>400000</v>
      </c>
      <c r="H15" s="42">
        <v>400000</v>
      </c>
    </row>
    <row r="16" ht="20.15" customHeight="1" spans="1:8">
      <c r="A16" s="38" t="s">
        <v>31</v>
      </c>
      <c r="B16" s="38"/>
      <c r="C16" s="38"/>
      <c r="D16" s="38"/>
      <c r="E16" s="38"/>
      <c r="F16" s="41">
        <v>305</v>
      </c>
      <c r="G16" s="42"/>
      <c r="H16" s="42">
        <v>10151200</v>
      </c>
    </row>
  </sheetData>
  <mergeCells count="8">
    <mergeCell ref="A2:H2"/>
    <mergeCell ref="F4:H4"/>
    <mergeCell ref="A16:E16"/>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selection activeCell="C16" sqref="C16"/>
    </sheetView>
  </sheetViews>
  <sheetFormatPr defaultColWidth="9.14545454545454" defaultRowHeight="14.25" customHeight="1"/>
  <cols>
    <col min="1" max="1" width="16.3181818181818" customWidth="1"/>
    <col min="2" max="2" width="29.0363636363636" customWidth="1"/>
    <col min="3" max="3" width="23.8545454545455" customWidth="1"/>
    <col min="4" max="7" width="19.6" customWidth="1"/>
    <col min="8" max="8" width="15.4272727272727" customWidth="1"/>
    <col min="9" max="11" width="19.6" customWidth="1"/>
  </cols>
  <sheetData>
    <row r="1" ht="13.5" customHeight="1" spans="4:11">
      <c r="D1" s="1"/>
      <c r="E1" s="1"/>
      <c r="F1" s="1"/>
      <c r="G1" s="1"/>
      <c r="K1" s="2" t="s">
        <v>442</v>
      </c>
    </row>
    <row r="2" ht="27.75" customHeight="1" spans="1:11">
      <c r="A2" s="27" t="s">
        <v>443</v>
      </c>
      <c r="B2" s="27"/>
      <c r="C2" s="27"/>
      <c r="D2" s="27"/>
      <c r="E2" s="27"/>
      <c r="F2" s="27"/>
      <c r="G2" s="27"/>
      <c r="H2" s="27"/>
      <c r="I2" s="27"/>
      <c r="J2" s="27"/>
      <c r="K2" s="27"/>
    </row>
    <row r="3" ht="13.5" customHeight="1" spans="1:11">
      <c r="A3" s="4" t="str">
        <f>"单位名称："&amp;"云南省青少年科技中心"</f>
        <v>单位名称：云南省青少年科技中心</v>
      </c>
      <c r="B3" s="5"/>
      <c r="C3" s="5"/>
      <c r="D3" s="5"/>
      <c r="E3" s="5"/>
      <c r="F3" s="5"/>
      <c r="G3" s="5"/>
      <c r="H3" s="6"/>
      <c r="I3" s="6"/>
      <c r="J3" s="6"/>
      <c r="K3" s="7" t="s">
        <v>120</v>
      </c>
    </row>
    <row r="4" ht="21.75" customHeight="1" spans="1:11">
      <c r="A4" s="8" t="s">
        <v>205</v>
      </c>
      <c r="B4" s="8" t="s">
        <v>131</v>
      </c>
      <c r="C4" s="8" t="s">
        <v>206</v>
      </c>
      <c r="D4" s="9" t="s">
        <v>132</v>
      </c>
      <c r="E4" s="9" t="s">
        <v>133</v>
      </c>
      <c r="F4" s="9" t="s">
        <v>134</v>
      </c>
      <c r="G4" s="9" t="s">
        <v>135</v>
      </c>
      <c r="H4" s="15" t="s">
        <v>31</v>
      </c>
      <c r="I4" s="10" t="s">
        <v>444</v>
      </c>
      <c r="J4" s="11"/>
      <c r="K4" s="12"/>
    </row>
    <row r="5" ht="21.75" customHeight="1" spans="1:11">
      <c r="A5" s="13"/>
      <c r="B5" s="13"/>
      <c r="C5" s="13"/>
      <c r="D5" s="14"/>
      <c r="E5" s="14"/>
      <c r="F5" s="14"/>
      <c r="G5" s="14"/>
      <c r="H5" s="28"/>
      <c r="I5" s="9" t="s">
        <v>34</v>
      </c>
      <c r="J5" s="9" t="s">
        <v>35</v>
      </c>
      <c r="K5" s="9" t="s">
        <v>36</v>
      </c>
    </row>
    <row r="6" ht="40.5" customHeight="1" spans="1:11">
      <c r="A6" s="16"/>
      <c r="B6" s="16"/>
      <c r="C6" s="16"/>
      <c r="D6" s="17"/>
      <c r="E6" s="17"/>
      <c r="F6" s="17"/>
      <c r="G6" s="17"/>
      <c r="H6" s="18"/>
      <c r="I6" s="17" t="s">
        <v>33</v>
      </c>
      <c r="J6" s="17"/>
      <c r="K6" s="17"/>
    </row>
    <row r="7" ht="15" customHeight="1" spans="1:11">
      <c r="A7" s="19">
        <v>1</v>
      </c>
      <c r="B7" s="19">
        <v>2</v>
      </c>
      <c r="C7" s="19">
        <v>3</v>
      </c>
      <c r="D7" s="19">
        <v>4</v>
      </c>
      <c r="E7" s="19">
        <v>5</v>
      </c>
      <c r="F7" s="19">
        <v>6</v>
      </c>
      <c r="G7" s="19">
        <v>7</v>
      </c>
      <c r="H7" s="19">
        <v>8</v>
      </c>
      <c r="I7" s="19">
        <v>9</v>
      </c>
      <c r="J7" s="34">
        <v>10</v>
      </c>
      <c r="K7" s="34">
        <v>11</v>
      </c>
    </row>
    <row r="8" ht="30.65" customHeight="1" spans="1:11">
      <c r="A8" s="29"/>
      <c r="B8" s="20"/>
      <c r="C8" s="29"/>
      <c r="D8" s="29"/>
      <c r="E8" s="29"/>
      <c r="F8" s="29"/>
      <c r="G8" s="29"/>
      <c r="H8" s="22"/>
      <c r="I8" s="22"/>
      <c r="J8" s="22"/>
      <c r="K8" s="22"/>
    </row>
    <row r="9" ht="30.65" customHeight="1" spans="1:11">
      <c r="A9" s="20"/>
      <c r="B9" s="20"/>
      <c r="C9" s="20"/>
      <c r="D9" s="20"/>
      <c r="E9" s="20"/>
      <c r="F9" s="20"/>
      <c r="G9" s="20"/>
      <c r="H9" s="22"/>
      <c r="I9" s="22"/>
      <c r="J9" s="22"/>
      <c r="K9" s="22"/>
    </row>
    <row r="10" ht="18.75" customHeight="1" spans="1:11">
      <c r="A10" s="30" t="s">
        <v>95</v>
      </c>
      <c r="B10" s="31"/>
      <c r="C10" s="31"/>
      <c r="D10" s="31"/>
      <c r="E10" s="31"/>
      <c r="F10" s="31"/>
      <c r="G10" s="32"/>
      <c r="H10" s="22"/>
      <c r="I10" s="22"/>
      <c r="J10" s="22"/>
      <c r="K10" s="22"/>
    </row>
    <row r="12" customHeight="1" spans="1:3">
      <c r="A12" s="33" t="s">
        <v>445</v>
      </c>
      <c r="B12" s="33"/>
      <c r="C12" s="33"/>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1"/>
  <sheetViews>
    <sheetView showZeros="0" workbookViewId="0">
      <selection activeCell="C22" sqref="C22"/>
    </sheetView>
  </sheetViews>
  <sheetFormatPr defaultColWidth="9.14545454545454" defaultRowHeight="14.25" customHeight="1" outlineLevelCol="6"/>
  <cols>
    <col min="1" max="1" width="37.7454545454545" customWidth="1"/>
    <col min="2" max="2" width="28" customWidth="1"/>
    <col min="3" max="3" width="37.6" customWidth="1"/>
    <col min="4" max="4" width="17.0363636363636" customWidth="1"/>
    <col min="5" max="7" width="27.0363636363636" customWidth="1"/>
  </cols>
  <sheetData>
    <row r="1" ht="13.5" customHeight="1" spans="4:7">
      <c r="D1" s="1"/>
      <c r="G1" s="2" t="s">
        <v>446</v>
      </c>
    </row>
    <row r="2" ht="27.75" customHeight="1" spans="1:7">
      <c r="A2" s="3" t="s">
        <v>447</v>
      </c>
      <c r="B2" s="3"/>
      <c r="C2" s="3"/>
      <c r="D2" s="3"/>
      <c r="E2" s="3"/>
      <c r="F2" s="3"/>
      <c r="G2" s="3"/>
    </row>
    <row r="3" ht="13.5" customHeight="1" spans="1:7">
      <c r="A3" s="4" t="str">
        <f>"单位名称："&amp;"云南省青少年科技中心"</f>
        <v>单位名称：云南省青少年科技中心</v>
      </c>
      <c r="B3" s="5"/>
      <c r="C3" s="5"/>
      <c r="D3" s="5"/>
      <c r="E3" s="6"/>
      <c r="F3" s="6"/>
      <c r="G3" s="7" t="s">
        <v>120</v>
      </c>
    </row>
    <row r="4" ht="21.75" customHeight="1" spans="1:7">
      <c r="A4" s="8" t="s">
        <v>206</v>
      </c>
      <c r="B4" s="8" t="s">
        <v>205</v>
      </c>
      <c r="C4" s="8" t="s">
        <v>131</v>
      </c>
      <c r="D4" s="9" t="s">
        <v>448</v>
      </c>
      <c r="E4" s="10" t="s">
        <v>34</v>
      </c>
      <c r="F4" s="11"/>
      <c r="G4" s="12"/>
    </row>
    <row r="5" ht="21.75" customHeight="1" spans="1:7">
      <c r="A5" s="13"/>
      <c r="B5" s="13"/>
      <c r="C5" s="13"/>
      <c r="D5" s="14"/>
      <c r="E5" s="15" t="s">
        <v>449</v>
      </c>
      <c r="F5" s="9" t="s">
        <v>450</v>
      </c>
      <c r="G5" s="9" t="s">
        <v>451</v>
      </c>
    </row>
    <row r="6" ht="40.5" customHeight="1" spans="1:7">
      <c r="A6" s="16"/>
      <c r="B6" s="16"/>
      <c r="C6" s="16"/>
      <c r="D6" s="17"/>
      <c r="E6" s="18"/>
      <c r="F6" s="17" t="s">
        <v>33</v>
      </c>
      <c r="G6" s="17"/>
    </row>
    <row r="7" ht="15" customHeight="1" spans="1:7">
      <c r="A7" s="19">
        <v>1</v>
      </c>
      <c r="B7" s="19">
        <v>2</v>
      </c>
      <c r="C7" s="19">
        <v>3</v>
      </c>
      <c r="D7" s="19">
        <v>4</v>
      </c>
      <c r="E7" s="19">
        <v>5</v>
      </c>
      <c r="F7" s="19">
        <v>6</v>
      </c>
      <c r="G7" s="19">
        <v>7</v>
      </c>
    </row>
    <row r="8" ht="29.9" customHeight="1" spans="1:7">
      <c r="A8" s="20" t="s">
        <v>46</v>
      </c>
      <c r="B8" s="21"/>
      <c r="C8" s="21"/>
      <c r="D8" s="20"/>
      <c r="E8" s="22">
        <v>15850000</v>
      </c>
      <c r="F8" s="22">
        <v>18050000</v>
      </c>
      <c r="G8" s="22">
        <v>18050000</v>
      </c>
    </row>
    <row r="9" ht="29.9" customHeight="1" spans="1:7">
      <c r="A9" s="20"/>
      <c r="B9" s="20" t="s">
        <v>452</v>
      </c>
      <c r="C9" s="20" t="s">
        <v>226</v>
      </c>
      <c r="D9" s="20" t="s">
        <v>453</v>
      </c>
      <c r="E9" s="22">
        <v>280000</v>
      </c>
      <c r="F9" s="22">
        <v>280000</v>
      </c>
      <c r="G9" s="22">
        <v>280000</v>
      </c>
    </row>
    <row r="10" ht="29.9" customHeight="1" spans="1:7">
      <c r="A10" s="23"/>
      <c r="B10" s="20" t="s">
        <v>454</v>
      </c>
      <c r="C10" s="20" t="s">
        <v>209</v>
      </c>
      <c r="D10" s="20" t="s">
        <v>453</v>
      </c>
      <c r="E10" s="22">
        <v>15570000</v>
      </c>
      <c r="F10" s="22">
        <v>17770000</v>
      </c>
      <c r="G10" s="22">
        <v>17770000</v>
      </c>
    </row>
    <row r="11" ht="18.75" customHeight="1" spans="1:7">
      <c r="A11" s="24" t="s">
        <v>31</v>
      </c>
      <c r="B11" s="25" t="s">
        <v>455</v>
      </c>
      <c r="C11" s="25"/>
      <c r="D11" s="26"/>
      <c r="E11" s="22">
        <v>15850000</v>
      </c>
      <c r="F11" s="22">
        <v>18050000</v>
      </c>
      <c r="G11" s="22">
        <v>18050000</v>
      </c>
    </row>
  </sheetData>
  <mergeCells count="11">
    <mergeCell ref="A2:G2"/>
    <mergeCell ref="A3:D3"/>
    <mergeCell ref="E4:G4"/>
    <mergeCell ref="A11:D11"/>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Zeros="0" workbookViewId="0">
      <selection activeCell="A1" sqref="A1"/>
    </sheetView>
  </sheetViews>
  <sheetFormatPr defaultColWidth="8" defaultRowHeight="14.25" customHeight="1"/>
  <cols>
    <col min="1" max="1" width="21.1454545454545" customWidth="1"/>
    <col min="2" max="2" width="35.2818181818182" customWidth="1"/>
    <col min="3" max="19" width="16.1727272727273" customWidth="1"/>
  </cols>
  <sheetData>
    <row r="1" ht="12" customHeight="1" spans="1:18">
      <c r="A1" s="22"/>
      <c r="J1" s="155"/>
      <c r="R1" s="2" t="s">
        <v>27</v>
      </c>
    </row>
    <row r="2" ht="36" customHeight="1" spans="1:19">
      <c r="A2" s="144" t="s">
        <v>28</v>
      </c>
      <c r="B2" s="27"/>
      <c r="C2" s="27"/>
      <c r="D2" s="27"/>
      <c r="E2" s="27"/>
      <c r="F2" s="27"/>
      <c r="G2" s="27"/>
      <c r="H2" s="27"/>
      <c r="I2" s="27"/>
      <c r="J2" s="44"/>
      <c r="K2" s="27"/>
      <c r="L2" s="27"/>
      <c r="M2" s="27"/>
      <c r="N2" s="27"/>
      <c r="O2" s="27"/>
      <c r="P2" s="27"/>
      <c r="Q2" s="27"/>
      <c r="R2" s="27"/>
      <c r="S2" s="27"/>
    </row>
    <row r="3" ht="20.25" customHeight="1" spans="1:19">
      <c r="A3" s="90" t="str">
        <f>"单位名称："&amp;"云南省青少年科技中心"</f>
        <v>单位名称：云南省青少年科技中心</v>
      </c>
      <c r="B3" s="6"/>
      <c r="C3" s="6"/>
      <c r="D3" s="6"/>
      <c r="E3" s="6"/>
      <c r="F3" s="6"/>
      <c r="G3" s="6"/>
      <c r="H3" s="6"/>
      <c r="I3" s="6"/>
      <c r="J3" s="156"/>
      <c r="K3" s="6"/>
      <c r="L3" s="6"/>
      <c r="M3" s="6"/>
      <c r="N3" s="7"/>
      <c r="O3" s="7"/>
      <c r="P3" s="7"/>
      <c r="Q3" s="7"/>
      <c r="R3" s="7" t="s">
        <v>2</v>
      </c>
      <c r="S3" s="7" t="s">
        <v>2</v>
      </c>
    </row>
    <row r="4" ht="18.75" customHeight="1" spans="1:19">
      <c r="A4" s="145" t="s">
        <v>29</v>
      </c>
      <c r="B4" s="146" t="s">
        <v>30</v>
      </c>
      <c r="C4" s="146" t="s">
        <v>31</v>
      </c>
      <c r="D4" s="147" t="s">
        <v>32</v>
      </c>
      <c r="E4" s="148"/>
      <c r="F4" s="148"/>
      <c r="G4" s="148"/>
      <c r="H4" s="148"/>
      <c r="I4" s="148"/>
      <c r="J4" s="157"/>
      <c r="K4" s="148"/>
      <c r="L4" s="148"/>
      <c r="M4" s="148"/>
      <c r="N4" s="158"/>
      <c r="O4" s="158" t="s">
        <v>20</v>
      </c>
      <c r="P4" s="158"/>
      <c r="Q4" s="158"/>
      <c r="R4" s="158"/>
      <c r="S4" s="158"/>
    </row>
    <row r="5" ht="18" customHeight="1" spans="1:19">
      <c r="A5" s="149"/>
      <c r="B5" s="150"/>
      <c r="C5" s="150"/>
      <c r="D5" s="150" t="s">
        <v>33</v>
      </c>
      <c r="E5" s="150" t="s">
        <v>34</v>
      </c>
      <c r="F5" s="150" t="s">
        <v>35</v>
      </c>
      <c r="G5" s="150" t="s">
        <v>36</v>
      </c>
      <c r="H5" s="150" t="s">
        <v>37</v>
      </c>
      <c r="I5" s="159" t="s">
        <v>38</v>
      </c>
      <c r="J5" s="160"/>
      <c r="K5" s="159" t="s">
        <v>39</v>
      </c>
      <c r="L5" s="159" t="s">
        <v>40</v>
      </c>
      <c r="M5" s="159" t="s">
        <v>41</v>
      </c>
      <c r="N5" s="161" t="s">
        <v>42</v>
      </c>
      <c r="O5" s="162" t="s">
        <v>33</v>
      </c>
      <c r="P5" s="162" t="s">
        <v>34</v>
      </c>
      <c r="Q5" s="162" t="s">
        <v>35</v>
      </c>
      <c r="R5" s="162" t="s">
        <v>36</v>
      </c>
      <c r="S5" s="162" t="s">
        <v>43</v>
      </c>
    </row>
    <row r="6" ht="29.25" customHeight="1" spans="1:19">
      <c r="A6" s="151"/>
      <c r="B6" s="152"/>
      <c r="C6" s="152"/>
      <c r="D6" s="152"/>
      <c r="E6" s="152"/>
      <c r="F6" s="152"/>
      <c r="G6" s="152"/>
      <c r="H6" s="152"/>
      <c r="I6" s="163" t="s">
        <v>33</v>
      </c>
      <c r="J6" s="163" t="s">
        <v>44</v>
      </c>
      <c r="K6" s="163" t="s">
        <v>39</v>
      </c>
      <c r="L6" s="163" t="s">
        <v>40</v>
      </c>
      <c r="M6" s="163" t="s">
        <v>41</v>
      </c>
      <c r="N6" s="163" t="s">
        <v>42</v>
      </c>
      <c r="O6" s="163"/>
      <c r="P6" s="163"/>
      <c r="Q6" s="163"/>
      <c r="R6" s="163"/>
      <c r="S6" s="163"/>
    </row>
    <row r="7" ht="16.5" customHeight="1" spans="1:19">
      <c r="A7" s="128">
        <v>1</v>
      </c>
      <c r="B7" s="19">
        <v>2</v>
      </c>
      <c r="C7" s="19">
        <v>3</v>
      </c>
      <c r="D7" s="19">
        <v>4</v>
      </c>
      <c r="E7" s="128">
        <v>5</v>
      </c>
      <c r="F7" s="19">
        <v>6</v>
      </c>
      <c r="G7" s="19">
        <v>7</v>
      </c>
      <c r="H7" s="128">
        <v>8</v>
      </c>
      <c r="I7" s="19">
        <v>9</v>
      </c>
      <c r="J7" s="34">
        <v>10</v>
      </c>
      <c r="K7" s="34">
        <v>11</v>
      </c>
      <c r="L7" s="164">
        <v>12</v>
      </c>
      <c r="M7" s="34">
        <v>13</v>
      </c>
      <c r="N7" s="34">
        <v>14</v>
      </c>
      <c r="O7" s="34">
        <v>15</v>
      </c>
      <c r="P7" s="34">
        <v>16</v>
      </c>
      <c r="Q7" s="34">
        <v>17</v>
      </c>
      <c r="R7" s="34">
        <v>18</v>
      </c>
      <c r="S7" s="34">
        <v>19</v>
      </c>
    </row>
    <row r="8" ht="31.4" customHeight="1" spans="1:19">
      <c r="A8" s="29" t="s">
        <v>45</v>
      </c>
      <c r="B8" s="29" t="s">
        <v>46</v>
      </c>
      <c r="C8" s="22">
        <v>28245853.95</v>
      </c>
      <c r="D8" s="118">
        <v>22095893.95</v>
      </c>
      <c r="E8" s="89">
        <v>20695893.95</v>
      </c>
      <c r="F8" s="89"/>
      <c r="G8" s="89"/>
      <c r="H8" s="89"/>
      <c r="I8" s="89">
        <v>1400000</v>
      </c>
      <c r="J8" s="89">
        <v>1400000</v>
      </c>
      <c r="K8" s="89"/>
      <c r="L8" s="89"/>
      <c r="M8" s="89"/>
      <c r="N8" s="89"/>
      <c r="O8" s="89">
        <v>6149960</v>
      </c>
      <c r="P8" s="89">
        <v>6149960</v>
      </c>
      <c r="Q8" s="89"/>
      <c r="R8" s="89"/>
      <c r="S8" s="89"/>
    </row>
    <row r="9" ht="16.5" customHeight="1" spans="1:19">
      <c r="A9" s="153" t="s">
        <v>31</v>
      </c>
      <c r="B9" s="154"/>
      <c r="C9" s="118">
        <v>28245853.95</v>
      </c>
      <c r="D9" s="118">
        <v>22095893.95</v>
      </c>
      <c r="E9" s="89">
        <v>20695893.95</v>
      </c>
      <c r="F9" s="89"/>
      <c r="G9" s="89"/>
      <c r="H9" s="89"/>
      <c r="I9" s="89">
        <v>1400000</v>
      </c>
      <c r="J9" s="89">
        <v>1400000</v>
      </c>
      <c r="K9" s="89"/>
      <c r="L9" s="89"/>
      <c r="M9" s="89"/>
      <c r="N9" s="89"/>
      <c r="O9" s="89">
        <v>6149960</v>
      </c>
      <c r="P9" s="89">
        <v>6149960</v>
      </c>
      <c r="Q9" s="89"/>
      <c r="R9" s="89"/>
      <c r="S9" s="89"/>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5"/>
  <sheetViews>
    <sheetView showZeros="0" workbookViewId="0">
      <selection activeCell="A1" sqref="A1"/>
    </sheetView>
  </sheetViews>
  <sheetFormatPr defaultColWidth="9.14545454545454" defaultRowHeight="14.25" customHeight="1"/>
  <cols>
    <col min="1" max="1" width="14.2818181818182" customWidth="1"/>
    <col min="2" max="2" width="32.5727272727273" customWidth="1"/>
    <col min="3" max="6" width="18.8545454545455" customWidth="1"/>
    <col min="7" max="7" width="21.2818181818182" customWidth="1"/>
    <col min="8" max="9" width="18.8545454545455" customWidth="1"/>
    <col min="10" max="10" width="17.8545454545455" customWidth="1"/>
    <col min="11" max="15" width="18.8545454545455" customWidth="1"/>
  </cols>
  <sheetData>
    <row r="1" ht="15.75" customHeight="1" spans="15:15">
      <c r="O1" s="54" t="s">
        <v>47</v>
      </c>
    </row>
    <row r="2" ht="28.5" customHeight="1" spans="1:15">
      <c r="A2" s="27" t="s">
        <v>48</v>
      </c>
      <c r="B2" s="27"/>
      <c r="C2" s="27"/>
      <c r="D2" s="27"/>
      <c r="E2" s="27"/>
      <c r="F2" s="27"/>
      <c r="G2" s="27"/>
      <c r="H2" s="27"/>
      <c r="I2" s="27"/>
      <c r="J2" s="27"/>
      <c r="K2" s="27"/>
      <c r="L2" s="27"/>
      <c r="M2" s="27"/>
      <c r="N2" s="27"/>
      <c r="O2" s="27"/>
    </row>
    <row r="3" ht="15" customHeight="1" spans="1:15">
      <c r="A3" s="99" t="str">
        <f>"单位名称："&amp;"云南省青少年科技中心"</f>
        <v>单位名称：云南省青少年科技中心</v>
      </c>
      <c r="B3" s="100"/>
      <c r="C3" s="57"/>
      <c r="D3" s="57"/>
      <c r="E3" s="57"/>
      <c r="F3" s="57"/>
      <c r="G3" s="6"/>
      <c r="H3" s="57"/>
      <c r="I3" s="57"/>
      <c r="J3" s="6"/>
      <c r="K3" s="57"/>
      <c r="L3" s="57"/>
      <c r="M3" s="6"/>
      <c r="N3" s="6"/>
      <c r="O3" s="101" t="s">
        <v>2</v>
      </c>
    </row>
    <row r="4" ht="18.75" customHeight="1" spans="1:15">
      <c r="A4" s="9" t="s">
        <v>49</v>
      </c>
      <c r="B4" s="9" t="s">
        <v>50</v>
      </c>
      <c r="C4" s="15" t="s">
        <v>31</v>
      </c>
      <c r="D4" s="61" t="s">
        <v>34</v>
      </c>
      <c r="E4" s="61"/>
      <c r="F4" s="61"/>
      <c r="G4" s="143" t="s">
        <v>35</v>
      </c>
      <c r="H4" s="9" t="s">
        <v>36</v>
      </c>
      <c r="I4" s="9" t="s">
        <v>51</v>
      </c>
      <c r="J4" s="10" t="s">
        <v>52</v>
      </c>
      <c r="K4" s="67" t="s">
        <v>53</v>
      </c>
      <c r="L4" s="67" t="s">
        <v>54</v>
      </c>
      <c r="M4" s="67" t="s">
        <v>55</v>
      </c>
      <c r="N4" s="67" t="s">
        <v>56</v>
      </c>
      <c r="O4" s="84" t="s">
        <v>57</v>
      </c>
    </row>
    <row r="5" ht="30" customHeight="1" spans="1:15">
      <c r="A5" s="18"/>
      <c r="B5" s="18"/>
      <c r="C5" s="18"/>
      <c r="D5" s="61" t="s">
        <v>33</v>
      </c>
      <c r="E5" s="61" t="s">
        <v>58</v>
      </c>
      <c r="F5" s="61" t="s">
        <v>59</v>
      </c>
      <c r="G5" s="18"/>
      <c r="H5" s="18"/>
      <c r="I5" s="18"/>
      <c r="J5" s="61" t="s">
        <v>33</v>
      </c>
      <c r="K5" s="88" t="s">
        <v>53</v>
      </c>
      <c r="L5" s="88" t="s">
        <v>54</v>
      </c>
      <c r="M5" s="88" t="s">
        <v>55</v>
      </c>
      <c r="N5" s="88" t="s">
        <v>56</v>
      </c>
      <c r="O5" s="88" t="s">
        <v>57</v>
      </c>
    </row>
    <row r="6" ht="16.5" customHeight="1" spans="1:15">
      <c r="A6" s="61">
        <v>1</v>
      </c>
      <c r="B6" s="61">
        <v>2</v>
      </c>
      <c r="C6" s="61">
        <v>3</v>
      </c>
      <c r="D6" s="61">
        <v>4</v>
      </c>
      <c r="E6" s="61">
        <v>5</v>
      </c>
      <c r="F6" s="61">
        <v>6</v>
      </c>
      <c r="G6" s="61">
        <v>7</v>
      </c>
      <c r="H6" s="46">
        <v>8</v>
      </c>
      <c r="I6" s="46">
        <v>9</v>
      </c>
      <c r="J6" s="46">
        <v>10</v>
      </c>
      <c r="K6" s="46">
        <v>11</v>
      </c>
      <c r="L6" s="46">
        <v>12</v>
      </c>
      <c r="M6" s="46">
        <v>13</v>
      </c>
      <c r="N6" s="46">
        <v>14</v>
      </c>
      <c r="O6" s="61">
        <v>15</v>
      </c>
    </row>
    <row r="7" ht="20.25" customHeight="1" spans="1:15">
      <c r="A7" s="29" t="s">
        <v>60</v>
      </c>
      <c r="B7" s="29" t="s">
        <v>61</v>
      </c>
      <c r="C7" s="118">
        <v>25528872.08</v>
      </c>
      <c r="D7" s="118">
        <v>25528872.08</v>
      </c>
      <c r="E7" s="118">
        <v>3528912.08</v>
      </c>
      <c r="F7" s="118">
        <v>21999960</v>
      </c>
      <c r="G7" s="89"/>
      <c r="H7" s="118"/>
      <c r="I7" s="118"/>
      <c r="J7" s="118"/>
      <c r="K7" s="118"/>
      <c r="L7" s="118"/>
      <c r="M7" s="89"/>
      <c r="N7" s="118"/>
      <c r="O7" s="118"/>
    </row>
    <row r="8" ht="20.25" customHeight="1" spans="1:15">
      <c r="A8" s="126" t="s">
        <v>62</v>
      </c>
      <c r="B8" s="126" t="s">
        <v>63</v>
      </c>
      <c r="C8" s="118">
        <v>25528872.08</v>
      </c>
      <c r="D8" s="118">
        <v>25528872.08</v>
      </c>
      <c r="E8" s="118">
        <v>3528912.08</v>
      </c>
      <c r="F8" s="118">
        <v>21999960</v>
      </c>
      <c r="G8" s="89"/>
      <c r="H8" s="118"/>
      <c r="I8" s="118"/>
      <c r="J8" s="118"/>
      <c r="K8" s="118"/>
      <c r="L8" s="118"/>
      <c r="M8" s="89"/>
      <c r="N8" s="118"/>
      <c r="O8" s="118"/>
    </row>
    <row r="9" ht="20.25" customHeight="1" spans="1:15">
      <c r="A9" s="127" t="s">
        <v>64</v>
      </c>
      <c r="B9" s="127" t="s">
        <v>65</v>
      </c>
      <c r="C9" s="118">
        <v>3528912.08</v>
      </c>
      <c r="D9" s="118">
        <v>3528912.08</v>
      </c>
      <c r="E9" s="118">
        <v>3528912.08</v>
      </c>
      <c r="F9" s="118"/>
      <c r="G9" s="89"/>
      <c r="H9" s="118"/>
      <c r="I9" s="118"/>
      <c r="J9" s="118"/>
      <c r="K9" s="118"/>
      <c r="L9" s="118"/>
      <c r="M9" s="89"/>
      <c r="N9" s="118"/>
      <c r="O9" s="118"/>
    </row>
    <row r="10" ht="20.25" customHeight="1" spans="1:15">
      <c r="A10" s="127" t="s">
        <v>66</v>
      </c>
      <c r="B10" s="127" t="s">
        <v>67</v>
      </c>
      <c r="C10" s="118">
        <v>21999960</v>
      </c>
      <c r="D10" s="118">
        <v>21999960</v>
      </c>
      <c r="E10" s="118"/>
      <c r="F10" s="118">
        <v>21999960</v>
      </c>
      <c r="G10" s="89"/>
      <c r="H10" s="118"/>
      <c r="I10" s="118"/>
      <c r="J10" s="118"/>
      <c r="K10" s="118"/>
      <c r="L10" s="118"/>
      <c r="M10" s="89"/>
      <c r="N10" s="118"/>
      <c r="O10" s="118"/>
    </row>
    <row r="11" ht="20.25" customHeight="1" spans="1:15">
      <c r="A11" s="29" t="s">
        <v>68</v>
      </c>
      <c r="B11" s="29" t="s">
        <v>69</v>
      </c>
      <c r="C11" s="118">
        <v>478259.52</v>
      </c>
      <c r="D11" s="118">
        <v>478259.52</v>
      </c>
      <c r="E11" s="118">
        <v>478259.52</v>
      </c>
      <c r="F11" s="118"/>
      <c r="G11" s="89"/>
      <c r="H11" s="118"/>
      <c r="I11" s="118"/>
      <c r="J11" s="118"/>
      <c r="K11" s="118"/>
      <c r="L11" s="118"/>
      <c r="M11" s="89"/>
      <c r="N11" s="118"/>
      <c r="O11" s="118"/>
    </row>
    <row r="12" ht="20.25" customHeight="1" spans="1:15">
      <c r="A12" s="126" t="s">
        <v>70</v>
      </c>
      <c r="B12" s="126" t="s">
        <v>71</v>
      </c>
      <c r="C12" s="118">
        <v>456732.64</v>
      </c>
      <c r="D12" s="118">
        <v>456732.64</v>
      </c>
      <c r="E12" s="118">
        <v>456732.64</v>
      </c>
      <c r="F12" s="118"/>
      <c r="G12" s="89"/>
      <c r="H12" s="118"/>
      <c r="I12" s="118"/>
      <c r="J12" s="118"/>
      <c r="K12" s="118"/>
      <c r="L12" s="118"/>
      <c r="M12" s="89"/>
      <c r="N12" s="118"/>
      <c r="O12" s="118"/>
    </row>
    <row r="13" ht="20.25" customHeight="1" spans="1:15">
      <c r="A13" s="127" t="s">
        <v>72</v>
      </c>
      <c r="B13" s="127" t="s">
        <v>73</v>
      </c>
      <c r="C13" s="118">
        <v>13500</v>
      </c>
      <c r="D13" s="118">
        <v>13500</v>
      </c>
      <c r="E13" s="118">
        <v>13500</v>
      </c>
      <c r="F13" s="118"/>
      <c r="G13" s="89"/>
      <c r="H13" s="118"/>
      <c r="I13" s="118"/>
      <c r="J13" s="118"/>
      <c r="K13" s="118"/>
      <c r="L13" s="118"/>
      <c r="M13" s="89"/>
      <c r="N13" s="118"/>
      <c r="O13" s="118"/>
    </row>
    <row r="14" ht="20.25" customHeight="1" spans="1:15">
      <c r="A14" s="127" t="s">
        <v>74</v>
      </c>
      <c r="B14" s="127" t="s">
        <v>75</v>
      </c>
      <c r="C14" s="118">
        <v>443232.64</v>
      </c>
      <c r="D14" s="118">
        <v>443232.64</v>
      </c>
      <c r="E14" s="118">
        <v>443232.64</v>
      </c>
      <c r="F14" s="118"/>
      <c r="G14" s="89"/>
      <c r="H14" s="118"/>
      <c r="I14" s="118"/>
      <c r="J14" s="118"/>
      <c r="K14" s="118"/>
      <c r="L14" s="118"/>
      <c r="M14" s="89"/>
      <c r="N14" s="118"/>
      <c r="O14" s="118"/>
    </row>
    <row r="15" ht="20.25" customHeight="1" spans="1:15">
      <c r="A15" s="126" t="s">
        <v>76</v>
      </c>
      <c r="B15" s="126" t="s">
        <v>77</v>
      </c>
      <c r="C15" s="118">
        <v>21526.88</v>
      </c>
      <c r="D15" s="118">
        <v>21526.88</v>
      </c>
      <c r="E15" s="118">
        <v>21526.88</v>
      </c>
      <c r="F15" s="118"/>
      <c r="G15" s="89"/>
      <c r="H15" s="118"/>
      <c r="I15" s="118"/>
      <c r="J15" s="118"/>
      <c r="K15" s="118"/>
      <c r="L15" s="118"/>
      <c r="M15" s="89"/>
      <c r="N15" s="118"/>
      <c r="O15" s="118"/>
    </row>
    <row r="16" ht="20.25" customHeight="1" spans="1:15">
      <c r="A16" s="127" t="s">
        <v>78</v>
      </c>
      <c r="B16" s="127" t="s">
        <v>77</v>
      </c>
      <c r="C16" s="118">
        <v>21526.88</v>
      </c>
      <c r="D16" s="118">
        <v>21526.88</v>
      </c>
      <c r="E16" s="118">
        <v>21526.88</v>
      </c>
      <c r="F16" s="118"/>
      <c r="G16" s="89"/>
      <c r="H16" s="118"/>
      <c r="I16" s="118"/>
      <c r="J16" s="118"/>
      <c r="K16" s="118"/>
      <c r="L16" s="118"/>
      <c r="M16" s="89"/>
      <c r="N16" s="118"/>
      <c r="O16" s="118"/>
    </row>
    <row r="17" ht="20.25" customHeight="1" spans="1:15">
      <c r="A17" s="29" t="s">
        <v>79</v>
      </c>
      <c r="B17" s="29" t="s">
        <v>80</v>
      </c>
      <c r="C17" s="118">
        <v>537210.93</v>
      </c>
      <c r="D17" s="118">
        <v>537210.93</v>
      </c>
      <c r="E17" s="118">
        <v>537210.93</v>
      </c>
      <c r="F17" s="118"/>
      <c r="G17" s="89"/>
      <c r="H17" s="118"/>
      <c r="I17" s="118"/>
      <c r="J17" s="118"/>
      <c r="K17" s="118"/>
      <c r="L17" s="118"/>
      <c r="M17" s="89"/>
      <c r="N17" s="118"/>
      <c r="O17" s="118"/>
    </row>
    <row r="18" ht="20.25" customHeight="1" spans="1:15">
      <c r="A18" s="126" t="s">
        <v>81</v>
      </c>
      <c r="B18" s="126" t="s">
        <v>82</v>
      </c>
      <c r="C18" s="118">
        <v>537210.93</v>
      </c>
      <c r="D18" s="118">
        <v>537210.93</v>
      </c>
      <c r="E18" s="118">
        <v>537210.93</v>
      </c>
      <c r="F18" s="118"/>
      <c r="G18" s="89"/>
      <c r="H18" s="118"/>
      <c r="I18" s="118"/>
      <c r="J18" s="118"/>
      <c r="K18" s="118"/>
      <c r="L18" s="118"/>
      <c r="M18" s="89"/>
      <c r="N18" s="118"/>
      <c r="O18" s="118"/>
    </row>
    <row r="19" ht="20.25" customHeight="1" spans="1:15">
      <c r="A19" s="127" t="s">
        <v>83</v>
      </c>
      <c r="B19" s="127" t="s">
        <v>84</v>
      </c>
      <c r="C19" s="118">
        <v>299182.03</v>
      </c>
      <c r="D19" s="118">
        <v>299182.03</v>
      </c>
      <c r="E19" s="118">
        <v>299182.03</v>
      </c>
      <c r="F19" s="118"/>
      <c r="G19" s="89"/>
      <c r="H19" s="118"/>
      <c r="I19" s="118"/>
      <c r="J19" s="118"/>
      <c r="K19" s="118"/>
      <c r="L19" s="118"/>
      <c r="M19" s="89"/>
      <c r="N19" s="118"/>
      <c r="O19" s="118"/>
    </row>
    <row r="20" ht="20.25" customHeight="1" spans="1:15">
      <c r="A20" s="127" t="s">
        <v>85</v>
      </c>
      <c r="B20" s="127" t="s">
        <v>86</v>
      </c>
      <c r="C20" s="118">
        <v>218528.9</v>
      </c>
      <c r="D20" s="118">
        <v>218528.9</v>
      </c>
      <c r="E20" s="118">
        <v>218528.9</v>
      </c>
      <c r="F20" s="118"/>
      <c r="G20" s="89"/>
      <c r="H20" s="118"/>
      <c r="I20" s="118"/>
      <c r="J20" s="118"/>
      <c r="K20" s="118"/>
      <c r="L20" s="118"/>
      <c r="M20" s="89"/>
      <c r="N20" s="118"/>
      <c r="O20" s="118"/>
    </row>
    <row r="21" ht="20.25" customHeight="1" spans="1:15">
      <c r="A21" s="127" t="s">
        <v>87</v>
      </c>
      <c r="B21" s="127" t="s">
        <v>88</v>
      </c>
      <c r="C21" s="118">
        <v>19500</v>
      </c>
      <c r="D21" s="118">
        <v>19500</v>
      </c>
      <c r="E21" s="118">
        <v>19500</v>
      </c>
      <c r="F21" s="118"/>
      <c r="G21" s="89"/>
      <c r="H21" s="118"/>
      <c r="I21" s="118"/>
      <c r="J21" s="118"/>
      <c r="K21" s="118"/>
      <c r="L21" s="118"/>
      <c r="M21" s="89"/>
      <c r="N21" s="118"/>
      <c r="O21" s="118"/>
    </row>
    <row r="22" ht="20.25" customHeight="1" spans="1:15">
      <c r="A22" s="29" t="s">
        <v>89</v>
      </c>
      <c r="B22" s="29" t="s">
        <v>90</v>
      </c>
      <c r="C22" s="118">
        <v>301511.42</v>
      </c>
      <c r="D22" s="118">
        <v>301511.42</v>
      </c>
      <c r="E22" s="118">
        <v>301511.42</v>
      </c>
      <c r="F22" s="118"/>
      <c r="G22" s="89"/>
      <c r="H22" s="118"/>
      <c r="I22" s="118"/>
      <c r="J22" s="118"/>
      <c r="K22" s="118"/>
      <c r="L22" s="118"/>
      <c r="M22" s="89"/>
      <c r="N22" s="118"/>
      <c r="O22" s="118"/>
    </row>
    <row r="23" ht="20.25" customHeight="1" spans="1:15">
      <c r="A23" s="126" t="s">
        <v>91</v>
      </c>
      <c r="B23" s="126" t="s">
        <v>92</v>
      </c>
      <c r="C23" s="118">
        <v>301511.42</v>
      </c>
      <c r="D23" s="118">
        <v>301511.42</v>
      </c>
      <c r="E23" s="118">
        <v>301511.42</v>
      </c>
      <c r="F23" s="118"/>
      <c r="G23" s="89"/>
      <c r="H23" s="118"/>
      <c r="I23" s="118"/>
      <c r="J23" s="118"/>
      <c r="K23" s="118"/>
      <c r="L23" s="118"/>
      <c r="M23" s="89"/>
      <c r="N23" s="118"/>
      <c r="O23" s="118"/>
    </row>
    <row r="24" ht="20.25" customHeight="1" spans="1:15">
      <c r="A24" s="127" t="s">
        <v>93</v>
      </c>
      <c r="B24" s="127" t="s">
        <v>94</v>
      </c>
      <c r="C24" s="118">
        <v>301511.42</v>
      </c>
      <c r="D24" s="118">
        <v>301511.42</v>
      </c>
      <c r="E24" s="118">
        <v>301511.42</v>
      </c>
      <c r="F24" s="118"/>
      <c r="G24" s="89"/>
      <c r="H24" s="118"/>
      <c r="I24" s="118"/>
      <c r="J24" s="118"/>
      <c r="K24" s="118"/>
      <c r="L24" s="118"/>
      <c r="M24" s="89"/>
      <c r="N24" s="118"/>
      <c r="O24" s="118"/>
    </row>
    <row r="25" ht="17.25" customHeight="1" spans="1:15">
      <c r="A25" s="102" t="s">
        <v>95</v>
      </c>
      <c r="B25" s="103" t="s">
        <v>95</v>
      </c>
      <c r="C25" s="118">
        <v>26845853.95</v>
      </c>
      <c r="D25" s="118">
        <v>26845853.95</v>
      </c>
      <c r="E25" s="118">
        <v>4845893.95</v>
      </c>
      <c r="F25" s="118">
        <v>21999960</v>
      </c>
      <c r="G25" s="89"/>
      <c r="H25" s="118"/>
      <c r="I25" s="118"/>
      <c r="J25" s="118"/>
      <c r="K25" s="118"/>
      <c r="L25" s="118"/>
      <c r="M25" s="89"/>
      <c r="N25" s="118"/>
      <c r="O25" s="118"/>
    </row>
  </sheetData>
  <mergeCells count="11">
    <mergeCell ref="A2:O2"/>
    <mergeCell ref="A3:L3"/>
    <mergeCell ref="D4:F4"/>
    <mergeCell ref="J4:O4"/>
    <mergeCell ref="A25:B25"/>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tabSelected="1" workbookViewId="0">
      <selection activeCell="A1" sqref="A1"/>
    </sheetView>
  </sheetViews>
  <sheetFormatPr defaultColWidth="9.14545454545454" defaultRowHeight="14.25" customHeight="1" outlineLevelCol="3"/>
  <cols>
    <col min="1" max="1" width="49.2818181818182" customWidth="1"/>
    <col min="2" max="2" width="43.3181818181818" customWidth="1"/>
    <col min="3" max="3" width="48.5727272727273" customWidth="1"/>
    <col min="4" max="4" width="41.1727272727273" customWidth="1"/>
  </cols>
  <sheetData>
    <row r="1" customHeight="1" spans="4:4">
      <c r="D1" s="97" t="s">
        <v>96</v>
      </c>
    </row>
    <row r="2" ht="31.5" customHeight="1" spans="1:4">
      <c r="A2" s="43" t="s">
        <v>97</v>
      </c>
      <c r="B2" s="130"/>
      <c r="C2" s="130"/>
      <c r="D2" s="130"/>
    </row>
    <row r="3" ht="17.25" customHeight="1" spans="1:4">
      <c r="A3" s="4" t="str">
        <f>"单位名称："&amp;"云南省青少年科技中心"</f>
        <v>单位名称：云南省青少年科技中心</v>
      </c>
      <c r="B3" s="131"/>
      <c r="C3" s="131"/>
      <c r="D3" s="98" t="s">
        <v>2</v>
      </c>
    </row>
    <row r="4" ht="24.65" customHeight="1" spans="1:4">
      <c r="A4" s="10" t="s">
        <v>3</v>
      </c>
      <c r="B4" s="12"/>
      <c r="C4" s="10" t="s">
        <v>4</v>
      </c>
      <c r="D4" s="12"/>
    </row>
    <row r="5" ht="15.65" customHeight="1" spans="1:4">
      <c r="A5" s="15" t="s">
        <v>5</v>
      </c>
      <c r="B5" s="132" t="s">
        <v>6</v>
      </c>
      <c r="C5" s="15" t="s">
        <v>98</v>
      </c>
      <c r="D5" s="132" t="s">
        <v>6</v>
      </c>
    </row>
    <row r="6" ht="14.15" customHeight="1" spans="1:4">
      <c r="A6" s="18"/>
      <c r="B6" s="17"/>
      <c r="C6" s="18"/>
      <c r="D6" s="17"/>
    </row>
    <row r="7" ht="29.15" customHeight="1" spans="1:4">
      <c r="A7" s="133" t="s">
        <v>99</v>
      </c>
      <c r="B7" s="134">
        <v>20695893.95</v>
      </c>
      <c r="C7" s="135" t="s">
        <v>100</v>
      </c>
      <c r="D7" s="134">
        <v>26845853.95</v>
      </c>
    </row>
    <row r="8" ht="29.15" customHeight="1" spans="1:4">
      <c r="A8" s="136" t="s">
        <v>101</v>
      </c>
      <c r="B8" s="89">
        <v>20695893.95</v>
      </c>
      <c r="C8" s="23" t="str">
        <f>"（一）"&amp;"科学技术支出"</f>
        <v>（一）科学技术支出</v>
      </c>
      <c r="D8" s="89">
        <v>25528872.08</v>
      </c>
    </row>
    <row r="9" ht="29.15" customHeight="1" spans="1:4">
      <c r="A9" s="136" t="s">
        <v>102</v>
      </c>
      <c r="B9" s="89"/>
      <c r="C9" s="23" t="str">
        <f>"（二）"&amp;"社会保障和就业支出"</f>
        <v>（二）社会保障和就业支出</v>
      </c>
      <c r="D9" s="89">
        <v>478259.52</v>
      </c>
    </row>
    <row r="10" ht="29.15" customHeight="1" spans="1:4">
      <c r="A10" s="136" t="s">
        <v>103</v>
      </c>
      <c r="B10" s="89"/>
      <c r="C10" s="23" t="str">
        <f>"（三）"&amp;"卫生健康支出"</f>
        <v>（三）卫生健康支出</v>
      </c>
      <c r="D10" s="89">
        <v>537210.93</v>
      </c>
    </row>
    <row r="11" ht="29.15" customHeight="1" spans="1:4">
      <c r="A11" s="137" t="s">
        <v>104</v>
      </c>
      <c r="B11" s="138">
        <v>6149960</v>
      </c>
      <c r="C11" s="23" t="str">
        <f>"（四）"&amp;"住房保障支出"</f>
        <v>（四）住房保障支出</v>
      </c>
      <c r="D11" s="89">
        <v>301511.42</v>
      </c>
    </row>
    <row r="12" ht="29.15" customHeight="1" spans="1:4">
      <c r="A12" s="136" t="s">
        <v>101</v>
      </c>
      <c r="B12" s="118">
        <v>6149960</v>
      </c>
      <c r="C12" s="139"/>
      <c r="D12" s="138"/>
    </row>
    <row r="13" ht="29.15" customHeight="1" spans="1:4">
      <c r="A13" s="140" t="s">
        <v>102</v>
      </c>
      <c r="B13" s="118"/>
      <c r="C13" s="139"/>
      <c r="D13" s="138"/>
    </row>
    <row r="14" ht="29.15" customHeight="1" spans="1:4">
      <c r="A14" s="140" t="s">
        <v>103</v>
      </c>
      <c r="B14" s="138"/>
      <c r="C14" s="139"/>
      <c r="D14" s="138"/>
    </row>
    <row r="15" ht="29.15" customHeight="1" spans="1:4">
      <c r="A15" s="141"/>
      <c r="B15" s="138"/>
      <c r="C15" s="142" t="s">
        <v>105</v>
      </c>
      <c r="D15" s="138"/>
    </row>
    <row r="16" ht="29.15" customHeight="1" spans="1:4">
      <c r="A16" s="141" t="s">
        <v>106</v>
      </c>
      <c r="B16" s="138">
        <v>26845853.95</v>
      </c>
      <c r="C16" s="139" t="s">
        <v>26</v>
      </c>
      <c r="D16" s="138">
        <v>26845853.95</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5"/>
  <sheetViews>
    <sheetView showZeros="0" workbookViewId="0">
      <selection activeCell="A1" sqref="A1"/>
    </sheetView>
  </sheetViews>
  <sheetFormatPr defaultColWidth="9.14545454545454" defaultRowHeight="14.25" customHeight="1" outlineLevelCol="6"/>
  <cols>
    <col min="1" max="1" width="20.1454545454545" customWidth="1"/>
    <col min="2" max="2" width="37.3181818181818" customWidth="1"/>
    <col min="3" max="3" width="24.2818181818182" customWidth="1"/>
    <col min="4" max="6" width="25.0363636363636" customWidth="1"/>
    <col min="7" max="7" width="24.2818181818182" customWidth="1"/>
  </cols>
  <sheetData>
    <row r="1" ht="12" customHeight="1" spans="4:7">
      <c r="D1" s="110"/>
      <c r="F1" s="54"/>
      <c r="G1" s="54" t="s">
        <v>107</v>
      </c>
    </row>
    <row r="2" ht="39" customHeight="1" spans="1:7">
      <c r="A2" s="3" t="s">
        <v>108</v>
      </c>
      <c r="B2" s="3"/>
      <c r="C2" s="3"/>
      <c r="D2" s="3"/>
      <c r="E2" s="3"/>
      <c r="F2" s="3"/>
      <c r="G2" s="3"/>
    </row>
    <row r="3" ht="18" customHeight="1" spans="1:7">
      <c r="A3" s="4" t="str">
        <f>"单位名称："&amp;"云南省青少年科技中心"</f>
        <v>单位名称：云南省青少年科技中心</v>
      </c>
      <c r="F3" s="101"/>
      <c r="G3" s="101" t="s">
        <v>2</v>
      </c>
    </row>
    <row r="4" ht="20.25" customHeight="1" spans="1:7">
      <c r="A4" s="120" t="s">
        <v>109</v>
      </c>
      <c r="B4" s="121"/>
      <c r="C4" s="122" t="s">
        <v>31</v>
      </c>
      <c r="D4" s="11" t="s">
        <v>58</v>
      </c>
      <c r="E4" s="11"/>
      <c r="F4" s="12"/>
      <c r="G4" s="122" t="s">
        <v>59</v>
      </c>
    </row>
    <row r="5" ht="20.25" customHeight="1" spans="1:7">
      <c r="A5" s="123" t="s">
        <v>49</v>
      </c>
      <c r="B5" s="124" t="s">
        <v>50</v>
      </c>
      <c r="C5" s="91"/>
      <c r="D5" s="91" t="s">
        <v>33</v>
      </c>
      <c r="E5" s="91" t="s">
        <v>110</v>
      </c>
      <c r="F5" s="91" t="s">
        <v>111</v>
      </c>
      <c r="G5" s="91"/>
    </row>
    <row r="6" ht="13.5" customHeight="1" spans="1:7">
      <c r="A6" s="125" t="s">
        <v>112</v>
      </c>
      <c r="B6" s="125" t="s">
        <v>113</v>
      </c>
      <c r="C6" s="125" t="s">
        <v>114</v>
      </c>
      <c r="D6" s="61"/>
      <c r="E6" s="125" t="s">
        <v>115</v>
      </c>
      <c r="F6" s="125" t="s">
        <v>116</v>
      </c>
      <c r="G6" s="125" t="s">
        <v>117</v>
      </c>
    </row>
    <row r="7" ht="18" customHeight="1" spans="1:7">
      <c r="A7" s="29" t="s">
        <v>60</v>
      </c>
      <c r="B7" s="29" t="s">
        <v>61</v>
      </c>
      <c r="C7" s="22">
        <v>19378912.08</v>
      </c>
      <c r="D7" s="22">
        <v>3528912.08</v>
      </c>
      <c r="E7" s="22">
        <v>3220504</v>
      </c>
      <c r="F7" s="22">
        <v>308408.08</v>
      </c>
      <c r="G7" s="22">
        <v>15850000</v>
      </c>
    </row>
    <row r="8" ht="18" customHeight="1" spans="1:7">
      <c r="A8" s="29" t="s">
        <v>62</v>
      </c>
      <c r="B8" s="126" t="s">
        <v>63</v>
      </c>
      <c r="C8" s="22">
        <v>19378912.08</v>
      </c>
      <c r="D8" s="22">
        <v>3528912.08</v>
      </c>
      <c r="E8" s="22">
        <v>3220504</v>
      </c>
      <c r="F8" s="22">
        <v>308408.08</v>
      </c>
      <c r="G8" s="22">
        <v>15850000</v>
      </c>
    </row>
    <row r="9" ht="18" customHeight="1" spans="1:7">
      <c r="A9" s="29" t="s">
        <v>64</v>
      </c>
      <c r="B9" s="127" t="s">
        <v>65</v>
      </c>
      <c r="C9" s="22">
        <v>3528912.08</v>
      </c>
      <c r="D9" s="22">
        <v>3528912.08</v>
      </c>
      <c r="E9" s="22">
        <v>3220504</v>
      </c>
      <c r="F9" s="22">
        <v>308408.08</v>
      </c>
      <c r="G9" s="22"/>
    </row>
    <row r="10" ht="18" customHeight="1" spans="1:7">
      <c r="A10" s="29" t="s">
        <v>66</v>
      </c>
      <c r="B10" s="127" t="s">
        <v>67</v>
      </c>
      <c r="C10" s="22">
        <v>15850000</v>
      </c>
      <c r="D10" s="22"/>
      <c r="E10" s="22"/>
      <c r="F10" s="22"/>
      <c r="G10" s="22">
        <v>15850000</v>
      </c>
    </row>
    <row r="11" ht="18" customHeight="1" spans="1:7">
      <c r="A11" s="29" t="s">
        <v>68</v>
      </c>
      <c r="B11" s="29" t="s">
        <v>69</v>
      </c>
      <c r="C11" s="22">
        <v>478259.52</v>
      </c>
      <c r="D11" s="22">
        <v>478259.52</v>
      </c>
      <c r="E11" s="22">
        <v>464759.52</v>
      </c>
      <c r="F11" s="22">
        <v>13500</v>
      </c>
      <c r="G11" s="22"/>
    </row>
    <row r="12" ht="18" customHeight="1" spans="1:7">
      <c r="A12" s="29" t="s">
        <v>70</v>
      </c>
      <c r="B12" s="126" t="s">
        <v>71</v>
      </c>
      <c r="C12" s="22">
        <v>456732.64</v>
      </c>
      <c r="D12" s="22">
        <v>456732.64</v>
      </c>
      <c r="E12" s="22">
        <v>443232.64</v>
      </c>
      <c r="F12" s="22">
        <v>13500</v>
      </c>
      <c r="G12" s="22"/>
    </row>
    <row r="13" ht="18" customHeight="1" spans="1:7">
      <c r="A13" s="29" t="s">
        <v>72</v>
      </c>
      <c r="B13" s="127" t="s">
        <v>73</v>
      </c>
      <c r="C13" s="22">
        <v>13500</v>
      </c>
      <c r="D13" s="22">
        <v>13500</v>
      </c>
      <c r="E13" s="22"/>
      <c r="F13" s="22">
        <v>13500</v>
      </c>
      <c r="G13" s="22"/>
    </row>
    <row r="14" ht="18" customHeight="1" spans="1:7">
      <c r="A14" s="29" t="s">
        <v>74</v>
      </c>
      <c r="B14" s="127" t="s">
        <v>75</v>
      </c>
      <c r="C14" s="22">
        <v>443232.64</v>
      </c>
      <c r="D14" s="22">
        <v>443232.64</v>
      </c>
      <c r="E14" s="22">
        <v>443232.64</v>
      </c>
      <c r="F14" s="22"/>
      <c r="G14" s="22"/>
    </row>
    <row r="15" ht="18" customHeight="1" spans="1:7">
      <c r="A15" s="29" t="s">
        <v>76</v>
      </c>
      <c r="B15" s="126" t="s">
        <v>77</v>
      </c>
      <c r="C15" s="22">
        <v>21526.88</v>
      </c>
      <c r="D15" s="22">
        <v>21526.88</v>
      </c>
      <c r="E15" s="22">
        <v>21526.88</v>
      </c>
      <c r="F15" s="22"/>
      <c r="G15" s="22"/>
    </row>
    <row r="16" ht="18" customHeight="1" spans="1:7">
      <c r="A16" s="29" t="s">
        <v>78</v>
      </c>
      <c r="B16" s="127" t="s">
        <v>77</v>
      </c>
      <c r="C16" s="22">
        <v>21526.88</v>
      </c>
      <c r="D16" s="22">
        <v>21526.88</v>
      </c>
      <c r="E16" s="22">
        <v>21526.88</v>
      </c>
      <c r="F16" s="22"/>
      <c r="G16" s="22"/>
    </row>
    <row r="17" ht="18" customHeight="1" spans="1:7">
      <c r="A17" s="29" t="s">
        <v>79</v>
      </c>
      <c r="B17" s="29" t="s">
        <v>80</v>
      </c>
      <c r="C17" s="22">
        <v>537210.93</v>
      </c>
      <c r="D17" s="22">
        <v>537210.93</v>
      </c>
      <c r="E17" s="22">
        <v>537210.93</v>
      </c>
      <c r="F17" s="22"/>
      <c r="G17" s="22"/>
    </row>
    <row r="18" ht="18" customHeight="1" spans="1:7">
      <c r="A18" s="29" t="s">
        <v>81</v>
      </c>
      <c r="B18" s="126" t="s">
        <v>82</v>
      </c>
      <c r="C18" s="22">
        <v>537210.93</v>
      </c>
      <c r="D18" s="22">
        <v>537210.93</v>
      </c>
      <c r="E18" s="22">
        <v>537210.93</v>
      </c>
      <c r="F18" s="22"/>
      <c r="G18" s="22"/>
    </row>
    <row r="19" ht="18" customHeight="1" spans="1:7">
      <c r="A19" s="29" t="s">
        <v>83</v>
      </c>
      <c r="B19" s="127" t="s">
        <v>84</v>
      </c>
      <c r="C19" s="22">
        <v>299182.03</v>
      </c>
      <c r="D19" s="22">
        <v>299182.03</v>
      </c>
      <c r="E19" s="22">
        <v>299182.03</v>
      </c>
      <c r="F19" s="22"/>
      <c r="G19" s="22"/>
    </row>
    <row r="20" ht="18" customHeight="1" spans="1:7">
      <c r="A20" s="29" t="s">
        <v>85</v>
      </c>
      <c r="B20" s="127" t="s">
        <v>86</v>
      </c>
      <c r="C20" s="22">
        <v>218528.9</v>
      </c>
      <c r="D20" s="22">
        <v>218528.9</v>
      </c>
      <c r="E20" s="22">
        <v>218528.9</v>
      </c>
      <c r="F20" s="22"/>
      <c r="G20" s="22"/>
    </row>
    <row r="21" ht="18" customHeight="1" spans="1:7">
      <c r="A21" s="29" t="s">
        <v>87</v>
      </c>
      <c r="B21" s="127" t="s">
        <v>88</v>
      </c>
      <c r="C21" s="22">
        <v>19500</v>
      </c>
      <c r="D21" s="22">
        <v>19500</v>
      </c>
      <c r="E21" s="22">
        <v>19500</v>
      </c>
      <c r="F21" s="22"/>
      <c r="G21" s="22"/>
    </row>
    <row r="22" ht="18" customHeight="1" spans="1:7">
      <c r="A22" s="29" t="s">
        <v>89</v>
      </c>
      <c r="B22" s="29" t="s">
        <v>90</v>
      </c>
      <c r="C22" s="22">
        <v>301511.42</v>
      </c>
      <c r="D22" s="22">
        <v>301511.42</v>
      </c>
      <c r="E22" s="22">
        <v>301511.42</v>
      </c>
      <c r="F22" s="22"/>
      <c r="G22" s="22"/>
    </row>
    <row r="23" ht="18" customHeight="1" spans="1:7">
      <c r="A23" s="29" t="s">
        <v>91</v>
      </c>
      <c r="B23" s="126" t="s">
        <v>92</v>
      </c>
      <c r="C23" s="22">
        <v>301511.42</v>
      </c>
      <c r="D23" s="22">
        <v>301511.42</v>
      </c>
      <c r="E23" s="22">
        <v>301511.42</v>
      </c>
      <c r="F23" s="22"/>
      <c r="G23" s="22"/>
    </row>
    <row r="24" ht="18" customHeight="1" spans="1:7">
      <c r="A24" s="29" t="s">
        <v>93</v>
      </c>
      <c r="B24" s="127" t="s">
        <v>94</v>
      </c>
      <c r="C24" s="22">
        <v>301511.42</v>
      </c>
      <c r="D24" s="22">
        <v>301511.42</v>
      </c>
      <c r="E24" s="22">
        <v>301511.42</v>
      </c>
      <c r="F24" s="22"/>
      <c r="G24" s="22"/>
    </row>
    <row r="25" ht="18" customHeight="1" spans="1:7">
      <c r="A25" s="128" t="s">
        <v>95</v>
      </c>
      <c r="B25" s="129" t="s">
        <v>95</v>
      </c>
      <c r="C25" s="22">
        <v>20695893.95</v>
      </c>
      <c r="D25" s="22">
        <v>4845893.95</v>
      </c>
      <c r="E25" s="22">
        <v>4523985.87</v>
      </c>
      <c r="F25" s="22">
        <v>321908.08</v>
      </c>
      <c r="G25" s="22">
        <v>15850000</v>
      </c>
    </row>
  </sheetData>
  <mergeCells count="7">
    <mergeCell ref="A2:G2"/>
    <mergeCell ref="A3:E3"/>
    <mergeCell ref="A4:B4"/>
    <mergeCell ref="D4:F4"/>
    <mergeCell ref="A25:B25"/>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7"/>
  <sheetViews>
    <sheetView showZeros="0" workbookViewId="0">
      <selection activeCell="A1" sqref="A1"/>
    </sheetView>
  </sheetViews>
  <sheetFormatPr defaultColWidth="9.14545454545454" defaultRowHeight="14.25" customHeight="1" outlineLevelRow="6" outlineLevelCol="5"/>
  <cols>
    <col min="1" max="1" width="27.4272727272727" customWidth="1"/>
    <col min="2" max="6" width="31.1727272727273" customWidth="1"/>
  </cols>
  <sheetData>
    <row r="1" ht="12" customHeight="1" spans="1:6">
      <c r="A1" s="114"/>
      <c r="B1" s="114"/>
      <c r="C1" s="59"/>
      <c r="F1" s="58" t="s">
        <v>118</v>
      </c>
    </row>
    <row r="2" ht="25.5" customHeight="1" spans="1:6">
      <c r="A2" s="115" t="s">
        <v>119</v>
      </c>
      <c r="B2" s="115"/>
      <c r="C2" s="115"/>
      <c r="D2" s="115"/>
      <c r="E2" s="115"/>
      <c r="F2" s="115"/>
    </row>
    <row r="3" ht="15.75" customHeight="1" spans="1:6">
      <c r="A3" s="4" t="str">
        <f>"单位名称："&amp;"云南省青少年科技中心"</f>
        <v>单位名称：云南省青少年科技中心</v>
      </c>
      <c r="B3" s="114"/>
      <c r="C3" s="59"/>
      <c r="F3" s="58" t="s">
        <v>120</v>
      </c>
    </row>
    <row r="4" ht="19.5" customHeight="1" spans="1:6">
      <c r="A4" s="9" t="s">
        <v>121</v>
      </c>
      <c r="B4" s="15" t="s">
        <v>122</v>
      </c>
      <c r="C4" s="10" t="s">
        <v>123</v>
      </c>
      <c r="D4" s="11"/>
      <c r="E4" s="12"/>
      <c r="F4" s="15" t="s">
        <v>124</v>
      </c>
    </row>
    <row r="5" ht="19.5" customHeight="1" spans="1:6">
      <c r="A5" s="17"/>
      <c r="B5" s="18"/>
      <c r="C5" s="61" t="s">
        <v>33</v>
      </c>
      <c r="D5" s="61" t="s">
        <v>125</v>
      </c>
      <c r="E5" s="61" t="s">
        <v>126</v>
      </c>
      <c r="F5" s="18"/>
    </row>
    <row r="6" ht="18.75" customHeight="1" spans="1:6">
      <c r="A6" s="116">
        <v>1</v>
      </c>
      <c r="B6" s="116">
        <v>2</v>
      </c>
      <c r="C6" s="117">
        <v>3</v>
      </c>
      <c r="D6" s="116">
        <v>4</v>
      </c>
      <c r="E6" s="116">
        <v>5</v>
      </c>
      <c r="F6" s="116">
        <v>6</v>
      </c>
    </row>
    <row r="7" ht="18.75" customHeight="1" spans="1:6">
      <c r="A7" s="118">
        <v>21000</v>
      </c>
      <c r="B7" s="118"/>
      <c r="C7" s="119">
        <v>15000</v>
      </c>
      <c r="D7" s="118"/>
      <c r="E7" s="118">
        <v>15000</v>
      </c>
      <c r="F7" s="118">
        <v>6000</v>
      </c>
    </row>
  </sheetData>
  <mergeCells count="6">
    <mergeCell ref="A2:F2"/>
    <mergeCell ref="A3:D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7"/>
  <sheetViews>
    <sheetView showZeros="0" topLeftCell="A17" workbookViewId="0">
      <selection activeCell="A1" sqref="A1"/>
    </sheetView>
  </sheetViews>
  <sheetFormatPr defaultColWidth="9.14545454545454" defaultRowHeight="14.25" customHeight="1"/>
  <cols>
    <col min="1" max="1" width="28.7" customWidth="1"/>
    <col min="2" max="3" width="23.8545454545455" customWidth="1"/>
    <col min="4" max="4" width="14.6" customWidth="1"/>
    <col min="5" max="5" width="18.4545454545455" customWidth="1"/>
    <col min="6" max="6" width="14.7454545454545" customWidth="1"/>
    <col min="7" max="7" width="18.8818181818182" customWidth="1"/>
    <col min="8" max="13" width="15.3181818181818" customWidth="1"/>
    <col min="14" max="16" width="14.7454545454545" customWidth="1"/>
    <col min="17" max="17" width="14.8818181818182" customWidth="1"/>
    <col min="18" max="23" width="15.0363636363636" customWidth="1"/>
  </cols>
  <sheetData>
    <row r="1" ht="13.5" customHeight="1" spans="4:23">
      <c r="D1" s="1"/>
      <c r="E1" s="1"/>
      <c r="F1" s="1"/>
      <c r="G1" s="1"/>
      <c r="U1" s="110"/>
      <c r="W1" s="54" t="s">
        <v>127</v>
      </c>
    </row>
    <row r="2" ht="27.75" customHeight="1" spans="1:23">
      <c r="A2" s="27" t="s">
        <v>128</v>
      </c>
      <c r="B2" s="27"/>
      <c r="C2" s="27"/>
      <c r="D2" s="27"/>
      <c r="E2" s="27"/>
      <c r="F2" s="27"/>
      <c r="G2" s="27"/>
      <c r="H2" s="27"/>
      <c r="I2" s="27"/>
      <c r="J2" s="27"/>
      <c r="K2" s="27"/>
      <c r="L2" s="27"/>
      <c r="M2" s="27"/>
      <c r="N2" s="27"/>
      <c r="O2" s="27"/>
      <c r="P2" s="27"/>
      <c r="Q2" s="27"/>
      <c r="R2" s="27"/>
      <c r="S2" s="27"/>
      <c r="T2" s="27"/>
      <c r="U2" s="27"/>
      <c r="V2" s="27"/>
      <c r="W2" s="27"/>
    </row>
    <row r="3" ht="13.5" customHeight="1" spans="1:23">
      <c r="A3" s="4" t="str">
        <f>"单位名称："&amp;"云南省青少年科技中心"</f>
        <v>单位名称：云南省青少年科技中心</v>
      </c>
      <c r="B3" s="5"/>
      <c r="C3" s="5"/>
      <c r="D3" s="5"/>
      <c r="E3" s="5"/>
      <c r="F3" s="5"/>
      <c r="G3" s="5"/>
      <c r="H3" s="6"/>
      <c r="I3" s="6"/>
      <c r="J3" s="6"/>
      <c r="K3" s="6"/>
      <c r="L3" s="6"/>
      <c r="M3" s="6"/>
      <c r="N3" s="6"/>
      <c r="O3" s="6"/>
      <c r="P3" s="6"/>
      <c r="Q3" s="6"/>
      <c r="U3" s="110"/>
      <c r="W3" s="101" t="s">
        <v>120</v>
      </c>
    </row>
    <row r="4" ht="21.75" customHeight="1" spans="1:23">
      <c r="A4" s="8" t="s">
        <v>129</v>
      </c>
      <c r="B4" s="8" t="s">
        <v>130</v>
      </c>
      <c r="C4" s="8" t="s">
        <v>131</v>
      </c>
      <c r="D4" s="9" t="s">
        <v>132</v>
      </c>
      <c r="E4" s="9" t="s">
        <v>133</v>
      </c>
      <c r="F4" s="9" t="s">
        <v>134</v>
      </c>
      <c r="G4" s="9" t="s">
        <v>135</v>
      </c>
      <c r="H4" s="61" t="s">
        <v>136</v>
      </c>
      <c r="I4" s="61"/>
      <c r="J4" s="61"/>
      <c r="K4" s="61"/>
      <c r="L4" s="107"/>
      <c r="M4" s="107"/>
      <c r="N4" s="107"/>
      <c r="O4" s="107"/>
      <c r="P4" s="107"/>
      <c r="Q4" s="45"/>
      <c r="R4" s="61"/>
      <c r="S4" s="61"/>
      <c r="T4" s="61"/>
      <c r="U4" s="61"/>
      <c r="V4" s="61"/>
      <c r="W4" s="61"/>
    </row>
    <row r="5" ht="21.75" customHeight="1" spans="1:23">
      <c r="A5" s="13"/>
      <c r="B5" s="13"/>
      <c r="C5" s="13"/>
      <c r="D5" s="14"/>
      <c r="E5" s="14"/>
      <c r="F5" s="14"/>
      <c r="G5" s="14"/>
      <c r="H5" s="61" t="s">
        <v>31</v>
      </c>
      <c r="I5" s="45" t="s">
        <v>34</v>
      </c>
      <c r="J5" s="45"/>
      <c r="K5" s="45"/>
      <c r="L5" s="107"/>
      <c r="M5" s="107"/>
      <c r="N5" s="107" t="s">
        <v>137</v>
      </c>
      <c r="O5" s="107"/>
      <c r="P5" s="107"/>
      <c r="Q5" s="45" t="s">
        <v>37</v>
      </c>
      <c r="R5" s="61" t="s">
        <v>52</v>
      </c>
      <c r="S5" s="45"/>
      <c r="T5" s="45"/>
      <c r="U5" s="45"/>
      <c r="V5" s="45"/>
      <c r="W5" s="45"/>
    </row>
    <row r="6" ht="15" customHeight="1" spans="1:23">
      <c r="A6" s="16"/>
      <c r="B6" s="16"/>
      <c r="C6" s="16"/>
      <c r="D6" s="17"/>
      <c r="E6" s="17"/>
      <c r="F6" s="17"/>
      <c r="G6" s="17"/>
      <c r="H6" s="61"/>
      <c r="I6" s="45" t="s">
        <v>138</v>
      </c>
      <c r="J6" s="45" t="s">
        <v>139</v>
      </c>
      <c r="K6" s="45" t="s">
        <v>140</v>
      </c>
      <c r="L6" s="113" t="s">
        <v>141</v>
      </c>
      <c r="M6" s="113" t="s">
        <v>142</v>
      </c>
      <c r="N6" s="113" t="s">
        <v>34</v>
      </c>
      <c r="O6" s="113" t="s">
        <v>35</v>
      </c>
      <c r="P6" s="113" t="s">
        <v>36</v>
      </c>
      <c r="Q6" s="45"/>
      <c r="R6" s="45" t="s">
        <v>33</v>
      </c>
      <c r="S6" s="45" t="s">
        <v>44</v>
      </c>
      <c r="T6" s="45" t="s">
        <v>143</v>
      </c>
      <c r="U6" s="45" t="s">
        <v>40</v>
      </c>
      <c r="V6" s="45" t="s">
        <v>41</v>
      </c>
      <c r="W6" s="45" t="s">
        <v>42</v>
      </c>
    </row>
    <row r="7" ht="27.75" customHeight="1" spans="1:23">
      <c r="A7" s="16"/>
      <c r="B7" s="16"/>
      <c r="C7" s="16"/>
      <c r="D7" s="17"/>
      <c r="E7" s="17"/>
      <c r="F7" s="17"/>
      <c r="G7" s="17"/>
      <c r="H7" s="61"/>
      <c r="I7" s="45"/>
      <c r="J7" s="45"/>
      <c r="K7" s="45"/>
      <c r="L7" s="113"/>
      <c r="M7" s="113"/>
      <c r="N7" s="113"/>
      <c r="O7" s="113"/>
      <c r="P7" s="113"/>
      <c r="Q7" s="45"/>
      <c r="R7" s="45"/>
      <c r="S7" s="45"/>
      <c r="T7" s="45"/>
      <c r="U7" s="45"/>
      <c r="V7" s="45"/>
      <c r="W7" s="45"/>
    </row>
    <row r="8" ht="15" customHeight="1" spans="1:23">
      <c r="A8" s="111">
        <v>1</v>
      </c>
      <c r="B8" s="111">
        <v>2</v>
      </c>
      <c r="C8" s="111">
        <v>3</v>
      </c>
      <c r="D8" s="111">
        <v>4</v>
      </c>
      <c r="E8" s="111">
        <v>5</v>
      </c>
      <c r="F8" s="111">
        <v>6</v>
      </c>
      <c r="G8" s="111">
        <v>7</v>
      </c>
      <c r="H8" s="111">
        <v>8</v>
      </c>
      <c r="I8" s="111">
        <v>9</v>
      </c>
      <c r="J8" s="111">
        <v>10</v>
      </c>
      <c r="K8" s="111">
        <v>11</v>
      </c>
      <c r="L8" s="111">
        <v>12</v>
      </c>
      <c r="M8" s="111">
        <v>13</v>
      </c>
      <c r="N8" s="111">
        <v>14</v>
      </c>
      <c r="O8" s="111">
        <v>15</v>
      </c>
      <c r="P8" s="111">
        <v>16</v>
      </c>
      <c r="Q8" s="111">
        <v>17</v>
      </c>
      <c r="R8" s="111">
        <v>18</v>
      </c>
      <c r="S8" s="111">
        <v>19</v>
      </c>
      <c r="T8" s="111">
        <v>20</v>
      </c>
      <c r="U8" s="111">
        <v>21</v>
      </c>
      <c r="V8" s="111">
        <v>22</v>
      </c>
      <c r="W8" s="111">
        <v>23</v>
      </c>
    </row>
    <row r="9" ht="18.75" customHeight="1" spans="1:23">
      <c r="A9" s="23" t="s">
        <v>46</v>
      </c>
      <c r="B9" s="106"/>
      <c r="C9" s="23"/>
      <c r="D9" s="23"/>
      <c r="E9" s="23"/>
      <c r="F9" s="23"/>
      <c r="G9" s="23"/>
      <c r="H9" s="22">
        <v>4845893.95</v>
      </c>
      <c r="I9" s="22">
        <v>4845893.95</v>
      </c>
      <c r="J9" s="22">
        <v>1221473.5</v>
      </c>
      <c r="K9" s="22"/>
      <c r="L9" s="22">
        <v>3624420.45</v>
      </c>
      <c r="M9" s="22"/>
      <c r="N9" s="22"/>
      <c r="O9" s="22"/>
      <c r="P9" s="22"/>
      <c r="Q9" s="22"/>
      <c r="R9" s="22"/>
      <c r="S9" s="22"/>
      <c r="T9" s="22"/>
      <c r="U9" s="22"/>
      <c r="V9" s="22"/>
      <c r="W9" s="22"/>
    </row>
    <row r="10" ht="31.4" customHeight="1" spans="1:23">
      <c r="A10" s="112" t="s">
        <v>46</v>
      </c>
      <c r="B10" s="106" t="s">
        <v>144</v>
      </c>
      <c r="C10" s="23" t="s">
        <v>145</v>
      </c>
      <c r="D10" s="23" t="s">
        <v>64</v>
      </c>
      <c r="E10" s="23" t="s">
        <v>65</v>
      </c>
      <c r="F10" s="23" t="s">
        <v>146</v>
      </c>
      <c r="G10" s="23" t="s">
        <v>147</v>
      </c>
      <c r="H10" s="22">
        <v>1208496</v>
      </c>
      <c r="I10" s="22">
        <v>1208496</v>
      </c>
      <c r="J10" s="22">
        <v>302124</v>
      </c>
      <c r="K10" s="22"/>
      <c r="L10" s="22">
        <v>906372</v>
      </c>
      <c r="M10" s="22"/>
      <c r="N10" s="22"/>
      <c r="O10" s="22"/>
      <c r="P10" s="22"/>
      <c r="Q10" s="22"/>
      <c r="R10" s="22"/>
      <c r="S10" s="22"/>
      <c r="T10" s="22"/>
      <c r="U10" s="22"/>
      <c r="V10" s="22"/>
      <c r="W10" s="22"/>
    </row>
    <row r="11" ht="31.4" customHeight="1" spans="1:23">
      <c r="A11" s="112" t="s">
        <v>46</v>
      </c>
      <c r="B11" s="106" t="s">
        <v>144</v>
      </c>
      <c r="C11" s="23" t="s">
        <v>145</v>
      </c>
      <c r="D11" s="23" t="s">
        <v>64</v>
      </c>
      <c r="E11" s="23" t="s">
        <v>65</v>
      </c>
      <c r="F11" s="23" t="s">
        <v>148</v>
      </c>
      <c r="G11" s="23" t="s">
        <v>149</v>
      </c>
      <c r="H11" s="22">
        <v>300</v>
      </c>
      <c r="I11" s="22">
        <v>300</v>
      </c>
      <c r="J11" s="22">
        <v>75</v>
      </c>
      <c r="K11" s="22"/>
      <c r="L11" s="22">
        <v>225</v>
      </c>
      <c r="M11" s="22"/>
      <c r="N11" s="22"/>
      <c r="O11" s="22"/>
      <c r="P11" s="22"/>
      <c r="Q11" s="22"/>
      <c r="R11" s="22"/>
      <c r="S11" s="22"/>
      <c r="T11" s="22"/>
      <c r="U11" s="22"/>
      <c r="V11" s="22"/>
      <c r="W11" s="22"/>
    </row>
    <row r="12" ht="31.4" customHeight="1" spans="1:23">
      <c r="A12" s="112" t="s">
        <v>46</v>
      </c>
      <c r="B12" s="106" t="s">
        <v>144</v>
      </c>
      <c r="C12" s="23" t="s">
        <v>145</v>
      </c>
      <c r="D12" s="23" t="s">
        <v>64</v>
      </c>
      <c r="E12" s="23" t="s">
        <v>65</v>
      </c>
      <c r="F12" s="23" t="s">
        <v>150</v>
      </c>
      <c r="G12" s="23" t="s">
        <v>151</v>
      </c>
      <c r="H12" s="22">
        <v>100708</v>
      </c>
      <c r="I12" s="22">
        <v>100708</v>
      </c>
      <c r="J12" s="22">
        <v>25177</v>
      </c>
      <c r="K12" s="22"/>
      <c r="L12" s="22">
        <v>75531</v>
      </c>
      <c r="M12" s="22"/>
      <c r="N12" s="22"/>
      <c r="O12" s="22"/>
      <c r="P12" s="22"/>
      <c r="Q12" s="22"/>
      <c r="R12" s="22"/>
      <c r="S12" s="22"/>
      <c r="T12" s="22"/>
      <c r="U12" s="22"/>
      <c r="V12" s="22"/>
      <c r="W12" s="22"/>
    </row>
    <row r="13" ht="31.4" customHeight="1" spans="1:23">
      <c r="A13" s="112" t="s">
        <v>46</v>
      </c>
      <c r="B13" s="106" t="s">
        <v>144</v>
      </c>
      <c r="C13" s="23" t="s">
        <v>145</v>
      </c>
      <c r="D13" s="23" t="s">
        <v>64</v>
      </c>
      <c r="E13" s="23" t="s">
        <v>65</v>
      </c>
      <c r="F13" s="23" t="s">
        <v>152</v>
      </c>
      <c r="G13" s="23" t="s">
        <v>153</v>
      </c>
      <c r="H13" s="22">
        <v>1911000</v>
      </c>
      <c r="I13" s="22">
        <v>1911000</v>
      </c>
      <c r="J13" s="22">
        <v>477750</v>
      </c>
      <c r="K13" s="22"/>
      <c r="L13" s="22">
        <v>1433250</v>
      </c>
      <c r="M13" s="22"/>
      <c r="N13" s="22"/>
      <c r="O13" s="22"/>
      <c r="P13" s="22"/>
      <c r="Q13" s="22"/>
      <c r="R13" s="22"/>
      <c r="S13" s="22"/>
      <c r="T13" s="22"/>
      <c r="U13" s="22"/>
      <c r="V13" s="22"/>
      <c r="W13" s="22"/>
    </row>
    <row r="14" ht="31.4" customHeight="1" spans="1:23">
      <c r="A14" s="112" t="s">
        <v>46</v>
      </c>
      <c r="B14" s="106" t="s">
        <v>154</v>
      </c>
      <c r="C14" s="23" t="s">
        <v>155</v>
      </c>
      <c r="D14" s="23" t="s">
        <v>74</v>
      </c>
      <c r="E14" s="23" t="s">
        <v>75</v>
      </c>
      <c r="F14" s="23" t="s">
        <v>156</v>
      </c>
      <c r="G14" s="23" t="s">
        <v>157</v>
      </c>
      <c r="H14" s="22">
        <v>443232.64</v>
      </c>
      <c r="I14" s="22">
        <v>443232.64</v>
      </c>
      <c r="J14" s="22">
        <v>110808.16</v>
      </c>
      <c r="K14" s="22"/>
      <c r="L14" s="22">
        <v>332424.48</v>
      </c>
      <c r="M14" s="22"/>
      <c r="N14" s="22"/>
      <c r="O14" s="22"/>
      <c r="P14" s="22"/>
      <c r="Q14" s="22"/>
      <c r="R14" s="22"/>
      <c r="S14" s="22"/>
      <c r="T14" s="22"/>
      <c r="U14" s="22"/>
      <c r="V14" s="22"/>
      <c r="W14" s="22"/>
    </row>
    <row r="15" ht="31.4" customHeight="1" spans="1:23">
      <c r="A15" s="112" t="s">
        <v>46</v>
      </c>
      <c r="B15" s="106" t="s">
        <v>154</v>
      </c>
      <c r="C15" s="23" t="s">
        <v>155</v>
      </c>
      <c r="D15" s="23" t="s">
        <v>78</v>
      </c>
      <c r="E15" s="23" t="s">
        <v>77</v>
      </c>
      <c r="F15" s="23" t="s">
        <v>158</v>
      </c>
      <c r="G15" s="23" t="s">
        <v>159</v>
      </c>
      <c r="H15" s="22">
        <v>21526.88</v>
      </c>
      <c r="I15" s="22">
        <v>21526.88</v>
      </c>
      <c r="J15" s="22">
        <v>5381.72</v>
      </c>
      <c r="K15" s="22"/>
      <c r="L15" s="22">
        <v>16145.16</v>
      </c>
      <c r="M15" s="22"/>
      <c r="N15" s="22"/>
      <c r="O15" s="22"/>
      <c r="P15" s="22"/>
      <c r="Q15" s="22"/>
      <c r="R15" s="22"/>
      <c r="S15" s="22"/>
      <c r="T15" s="22"/>
      <c r="U15" s="22"/>
      <c r="V15" s="22"/>
      <c r="W15" s="22"/>
    </row>
    <row r="16" ht="31.4" customHeight="1" spans="1:23">
      <c r="A16" s="112" t="s">
        <v>46</v>
      </c>
      <c r="B16" s="106" t="s">
        <v>154</v>
      </c>
      <c r="C16" s="23" t="s">
        <v>155</v>
      </c>
      <c r="D16" s="23" t="s">
        <v>83</v>
      </c>
      <c r="E16" s="23" t="s">
        <v>84</v>
      </c>
      <c r="F16" s="23" t="s">
        <v>160</v>
      </c>
      <c r="G16" s="23" t="s">
        <v>161</v>
      </c>
      <c r="H16" s="22">
        <v>299182.03</v>
      </c>
      <c r="I16" s="22">
        <v>299182.03</v>
      </c>
      <c r="J16" s="22">
        <v>74795.51</v>
      </c>
      <c r="K16" s="22"/>
      <c r="L16" s="22">
        <v>224386.52</v>
      </c>
      <c r="M16" s="22"/>
      <c r="N16" s="22"/>
      <c r="O16" s="22"/>
      <c r="P16" s="22"/>
      <c r="Q16" s="22"/>
      <c r="R16" s="22"/>
      <c r="S16" s="22"/>
      <c r="T16" s="22"/>
      <c r="U16" s="22"/>
      <c r="V16" s="22"/>
      <c r="W16" s="22"/>
    </row>
    <row r="17" ht="31.4" customHeight="1" spans="1:23">
      <c r="A17" s="112" t="s">
        <v>46</v>
      </c>
      <c r="B17" s="106" t="s">
        <v>154</v>
      </c>
      <c r="C17" s="23" t="s">
        <v>155</v>
      </c>
      <c r="D17" s="23" t="s">
        <v>85</v>
      </c>
      <c r="E17" s="23" t="s">
        <v>86</v>
      </c>
      <c r="F17" s="23" t="s">
        <v>162</v>
      </c>
      <c r="G17" s="23" t="s">
        <v>163</v>
      </c>
      <c r="H17" s="22">
        <v>218528.9</v>
      </c>
      <c r="I17" s="22">
        <v>218528.9</v>
      </c>
      <c r="J17" s="22">
        <v>54632.23</v>
      </c>
      <c r="K17" s="22"/>
      <c r="L17" s="22">
        <v>163896.67</v>
      </c>
      <c r="M17" s="22"/>
      <c r="N17" s="22"/>
      <c r="O17" s="22"/>
      <c r="P17" s="22"/>
      <c r="Q17" s="22"/>
      <c r="R17" s="22"/>
      <c r="S17" s="22"/>
      <c r="T17" s="22"/>
      <c r="U17" s="22"/>
      <c r="V17" s="22"/>
      <c r="W17" s="22"/>
    </row>
    <row r="18" ht="31.4" customHeight="1" spans="1:23">
      <c r="A18" s="112" t="s">
        <v>46</v>
      </c>
      <c r="B18" s="106" t="s">
        <v>154</v>
      </c>
      <c r="C18" s="23" t="s">
        <v>155</v>
      </c>
      <c r="D18" s="23" t="s">
        <v>87</v>
      </c>
      <c r="E18" s="23" t="s">
        <v>88</v>
      </c>
      <c r="F18" s="23" t="s">
        <v>158</v>
      </c>
      <c r="G18" s="23" t="s">
        <v>159</v>
      </c>
      <c r="H18" s="22">
        <v>19500</v>
      </c>
      <c r="I18" s="22">
        <v>19500</v>
      </c>
      <c r="J18" s="22">
        <v>19500</v>
      </c>
      <c r="K18" s="22"/>
      <c r="L18" s="22"/>
      <c r="M18" s="22"/>
      <c r="N18" s="22"/>
      <c r="O18" s="22"/>
      <c r="P18" s="22"/>
      <c r="Q18" s="22"/>
      <c r="R18" s="22"/>
      <c r="S18" s="22"/>
      <c r="T18" s="22"/>
      <c r="U18" s="22"/>
      <c r="V18" s="22"/>
      <c r="W18" s="22"/>
    </row>
    <row r="19" ht="31.4" customHeight="1" spans="1:23">
      <c r="A19" s="112" t="s">
        <v>46</v>
      </c>
      <c r="B19" s="106" t="s">
        <v>164</v>
      </c>
      <c r="C19" s="23" t="s">
        <v>94</v>
      </c>
      <c r="D19" s="23" t="s">
        <v>93</v>
      </c>
      <c r="E19" s="23" t="s">
        <v>94</v>
      </c>
      <c r="F19" s="23" t="s">
        <v>165</v>
      </c>
      <c r="G19" s="23" t="s">
        <v>94</v>
      </c>
      <c r="H19" s="22">
        <v>301511.42</v>
      </c>
      <c r="I19" s="22">
        <v>301511.42</v>
      </c>
      <c r="J19" s="22">
        <v>75377.86</v>
      </c>
      <c r="K19" s="22"/>
      <c r="L19" s="22">
        <v>226133.56</v>
      </c>
      <c r="M19" s="22"/>
      <c r="N19" s="22"/>
      <c r="O19" s="22"/>
      <c r="P19" s="22"/>
      <c r="Q19" s="22"/>
      <c r="R19" s="22"/>
      <c r="S19" s="22"/>
      <c r="T19" s="22"/>
      <c r="U19" s="22"/>
      <c r="V19" s="22"/>
      <c r="W19" s="22"/>
    </row>
    <row r="20" ht="31.4" customHeight="1" spans="1:23">
      <c r="A20" s="112" t="s">
        <v>46</v>
      </c>
      <c r="B20" s="106" t="s">
        <v>166</v>
      </c>
      <c r="C20" s="23" t="s">
        <v>167</v>
      </c>
      <c r="D20" s="23" t="s">
        <v>64</v>
      </c>
      <c r="E20" s="23" t="s">
        <v>65</v>
      </c>
      <c r="F20" s="23" t="s">
        <v>168</v>
      </c>
      <c r="G20" s="23" t="s">
        <v>169</v>
      </c>
      <c r="H20" s="22">
        <v>15000</v>
      </c>
      <c r="I20" s="22">
        <v>15000</v>
      </c>
      <c r="J20" s="22"/>
      <c r="K20" s="22"/>
      <c r="L20" s="22">
        <v>15000</v>
      </c>
      <c r="M20" s="22"/>
      <c r="N20" s="22"/>
      <c r="O20" s="22"/>
      <c r="P20" s="22"/>
      <c r="Q20" s="22"/>
      <c r="R20" s="22"/>
      <c r="S20" s="22"/>
      <c r="T20" s="22"/>
      <c r="U20" s="22"/>
      <c r="V20" s="22"/>
      <c r="W20" s="22"/>
    </row>
    <row r="21" ht="31.4" customHeight="1" spans="1:23">
      <c r="A21" s="112" t="s">
        <v>46</v>
      </c>
      <c r="B21" s="106" t="s">
        <v>170</v>
      </c>
      <c r="C21" s="23" t="s">
        <v>124</v>
      </c>
      <c r="D21" s="23" t="s">
        <v>64</v>
      </c>
      <c r="E21" s="23" t="s">
        <v>65</v>
      </c>
      <c r="F21" s="23" t="s">
        <v>171</v>
      </c>
      <c r="G21" s="23" t="s">
        <v>124</v>
      </c>
      <c r="H21" s="22">
        <v>6000</v>
      </c>
      <c r="I21" s="22">
        <v>6000</v>
      </c>
      <c r="J21" s="22">
        <v>1500</v>
      </c>
      <c r="K21" s="22"/>
      <c r="L21" s="22">
        <v>4500</v>
      </c>
      <c r="M21" s="22"/>
      <c r="N21" s="22"/>
      <c r="O21" s="22"/>
      <c r="P21" s="22"/>
      <c r="Q21" s="22"/>
      <c r="R21" s="22"/>
      <c r="S21" s="22"/>
      <c r="T21" s="22"/>
      <c r="U21" s="22"/>
      <c r="V21" s="22"/>
      <c r="W21" s="22"/>
    </row>
    <row r="22" ht="31.4" customHeight="1" spans="1:23">
      <c r="A22" s="112" t="s">
        <v>46</v>
      </c>
      <c r="B22" s="106" t="s">
        <v>172</v>
      </c>
      <c r="C22" s="23" t="s">
        <v>173</v>
      </c>
      <c r="D22" s="23" t="s">
        <v>64</v>
      </c>
      <c r="E22" s="23" t="s">
        <v>65</v>
      </c>
      <c r="F22" s="23" t="s">
        <v>174</v>
      </c>
      <c r="G22" s="23" t="s">
        <v>173</v>
      </c>
      <c r="H22" s="22">
        <v>64410.08</v>
      </c>
      <c r="I22" s="22">
        <v>64410.08</v>
      </c>
      <c r="J22" s="22">
        <v>16102.52</v>
      </c>
      <c r="K22" s="22"/>
      <c r="L22" s="22">
        <v>48307.56</v>
      </c>
      <c r="M22" s="22"/>
      <c r="N22" s="22"/>
      <c r="O22" s="22"/>
      <c r="P22" s="22"/>
      <c r="Q22" s="22"/>
      <c r="R22" s="22"/>
      <c r="S22" s="22"/>
      <c r="T22" s="22"/>
      <c r="U22" s="22"/>
      <c r="V22" s="22"/>
      <c r="W22" s="22"/>
    </row>
    <row r="23" ht="31.4" customHeight="1" spans="1:23">
      <c r="A23" s="112" t="s">
        <v>46</v>
      </c>
      <c r="B23" s="106" t="s">
        <v>175</v>
      </c>
      <c r="C23" s="23" t="s">
        <v>176</v>
      </c>
      <c r="D23" s="23" t="s">
        <v>64</v>
      </c>
      <c r="E23" s="23" t="s">
        <v>65</v>
      </c>
      <c r="F23" s="23" t="s">
        <v>177</v>
      </c>
      <c r="G23" s="23" t="s">
        <v>178</v>
      </c>
      <c r="H23" s="22">
        <v>22587.92</v>
      </c>
      <c r="I23" s="22">
        <v>22587.92</v>
      </c>
      <c r="J23" s="22">
        <v>5646.98</v>
      </c>
      <c r="K23" s="22"/>
      <c r="L23" s="22">
        <v>16940.94</v>
      </c>
      <c r="M23" s="22"/>
      <c r="N23" s="22"/>
      <c r="O23" s="22"/>
      <c r="P23" s="22"/>
      <c r="Q23" s="22"/>
      <c r="R23" s="22"/>
      <c r="S23" s="22"/>
      <c r="T23" s="22"/>
      <c r="U23" s="22"/>
      <c r="V23" s="22"/>
      <c r="W23" s="22"/>
    </row>
    <row r="24" ht="31.4" customHeight="1" spans="1:23">
      <c r="A24" s="112" t="s">
        <v>46</v>
      </c>
      <c r="B24" s="106" t="s">
        <v>175</v>
      </c>
      <c r="C24" s="23" t="s">
        <v>176</v>
      </c>
      <c r="D24" s="23" t="s">
        <v>64</v>
      </c>
      <c r="E24" s="23" t="s">
        <v>65</v>
      </c>
      <c r="F24" s="23" t="s">
        <v>179</v>
      </c>
      <c r="G24" s="23" t="s">
        <v>180</v>
      </c>
      <c r="H24" s="22">
        <v>3500</v>
      </c>
      <c r="I24" s="22">
        <v>3500</v>
      </c>
      <c r="J24" s="22"/>
      <c r="K24" s="22"/>
      <c r="L24" s="22">
        <v>3500</v>
      </c>
      <c r="M24" s="22"/>
      <c r="N24" s="22"/>
      <c r="O24" s="22"/>
      <c r="P24" s="22"/>
      <c r="Q24" s="22"/>
      <c r="R24" s="22"/>
      <c r="S24" s="22"/>
      <c r="T24" s="22"/>
      <c r="U24" s="22"/>
      <c r="V24" s="22"/>
      <c r="W24" s="22"/>
    </row>
    <row r="25" ht="31.4" customHeight="1" spans="1:23">
      <c r="A25" s="112" t="s">
        <v>46</v>
      </c>
      <c r="B25" s="106" t="s">
        <v>175</v>
      </c>
      <c r="C25" s="23" t="s">
        <v>176</v>
      </c>
      <c r="D25" s="23" t="s">
        <v>64</v>
      </c>
      <c r="E25" s="23" t="s">
        <v>65</v>
      </c>
      <c r="F25" s="23" t="s">
        <v>181</v>
      </c>
      <c r="G25" s="23" t="s">
        <v>182</v>
      </c>
      <c r="H25" s="22">
        <v>1000</v>
      </c>
      <c r="I25" s="22">
        <v>1000</v>
      </c>
      <c r="J25" s="22">
        <v>250</v>
      </c>
      <c r="K25" s="22"/>
      <c r="L25" s="22">
        <v>750</v>
      </c>
      <c r="M25" s="22"/>
      <c r="N25" s="22"/>
      <c r="O25" s="22"/>
      <c r="P25" s="22"/>
      <c r="Q25" s="22"/>
      <c r="R25" s="22"/>
      <c r="S25" s="22"/>
      <c r="T25" s="22"/>
      <c r="U25" s="22"/>
      <c r="V25" s="22"/>
      <c r="W25" s="22"/>
    </row>
    <row r="26" ht="31.4" customHeight="1" spans="1:23">
      <c r="A26" s="112" t="s">
        <v>46</v>
      </c>
      <c r="B26" s="106" t="s">
        <v>175</v>
      </c>
      <c r="C26" s="23" t="s">
        <v>176</v>
      </c>
      <c r="D26" s="23" t="s">
        <v>64</v>
      </c>
      <c r="E26" s="23" t="s">
        <v>65</v>
      </c>
      <c r="F26" s="23" t="s">
        <v>183</v>
      </c>
      <c r="G26" s="23" t="s">
        <v>184</v>
      </c>
      <c r="H26" s="22">
        <v>12000</v>
      </c>
      <c r="I26" s="22">
        <v>12000</v>
      </c>
      <c r="J26" s="22">
        <v>3000</v>
      </c>
      <c r="K26" s="22"/>
      <c r="L26" s="22">
        <v>9000</v>
      </c>
      <c r="M26" s="22"/>
      <c r="N26" s="22"/>
      <c r="O26" s="22"/>
      <c r="P26" s="22"/>
      <c r="Q26" s="22"/>
      <c r="R26" s="22"/>
      <c r="S26" s="22"/>
      <c r="T26" s="22"/>
      <c r="U26" s="22"/>
      <c r="V26" s="22"/>
      <c r="W26" s="22"/>
    </row>
    <row r="27" ht="31.4" customHeight="1" spans="1:23">
      <c r="A27" s="112" t="s">
        <v>46</v>
      </c>
      <c r="B27" s="106" t="s">
        <v>175</v>
      </c>
      <c r="C27" s="23" t="s">
        <v>176</v>
      </c>
      <c r="D27" s="23" t="s">
        <v>64</v>
      </c>
      <c r="E27" s="23" t="s">
        <v>65</v>
      </c>
      <c r="F27" s="23" t="s">
        <v>185</v>
      </c>
      <c r="G27" s="23" t="s">
        <v>186</v>
      </c>
      <c r="H27" s="22">
        <v>8000</v>
      </c>
      <c r="I27" s="22">
        <v>8000</v>
      </c>
      <c r="J27" s="22">
        <v>2000</v>
      </c>
      <c r="K27" s="22"/>
      <c r="L27" s="22">
        <v>6000</v>
      </c>
      <c r="M27" s="22"/>
      <c r="N27" s="22"/>
      <c r="O27" s="22"/>
      <c r="P27" s="22"/>
      <c r="Q27" s="22"/>
      <c r="R27" s="22"/>
      <c r="S27" s="22"/>
      <c r="T27" s="22"/>
      <c r="U27" s="22"/>
      <c r="V27" s="22"/>
      <c r="W27" s="22"/>
    </row>
    <row r="28" ht="31.4" customHeight="1" spans="1:23">
      <c r="A28" s="112" t="s">
        <v>46</v>
      </c>
      <c r="B28" s="106" t="s">
        <v>175</v>
      </c>
      <c r="C28" s="23" t="s">
        <v>176</v>
      </c>
      <c r="D28" s="23" t="s">
        <v>64</v>
      </c>
      <c r="E28" s="23" t="s">
        <v>65</v>
      </c>
      <c r="F28" s="23" t="s">
        <v>187</v>
      </c>
      <c r="G28" s="23" t="s">
        <v>188</v>
      </c>
      <c r="H28" s="22">
        <v>25000</v>
      </c>
      <c r="I28" s="22">
        <v>25000</v>
      </c>
      <c r="J28" s="22">
        <v>6250</v>
      </c>
      <c r="K28" s="22"/>
      <c r="L28" s="22">
        <v>18750</v>
      </c>
      <c r="M28" s="22"/>
      <c r="N28" s="22"/>
      <c r="O28" s="22"/>
      <c r="P28" s="22"/>
      <c r="Q28" s="22"/>
      <c r="R28" s="22"/>
      <c r="S28" s="22"/>
      <c r="T28" s="22"/>
      <c r="U28" s="22"/>
      <c r="V28" s="22"/>
      <c r="W28" s="22"/>
    </row>
    <row r="29" ht="31.4" customHeight="1" spans="1:23">
      <c r="A29" s="112" t="s">
        <v>46</v>
      </c>
      <c r="B29" s="106" t="s">
        <v>175</v>
      </c>
      <c r="C29" s="23" t="s">
        <v>176</v>
      </c>
      <c r="D29" s="23" t="s">
        <v>64</v>
      </c>
      <c r="E29" s="23" t="s">
        <v>65</v>
      </c>
      <c r="F29" s="23" t="s">
        <v>189</v>
      </c>
      <c r="G29" s="23" t="s">
        <v>190</v>
      </c>
      <c r="H29" s="22">
        <v>5000</v>
      </c>
      <c r="I29" s="22">
        <v>5000</v>
      </c>
      <c r="J29" s="22">
        <v>1250</v>
      </c>
      <c r="K29" s="22"/>
      <c r="L29" s="22">
        <v>3750</v>
      </c>
      <c r="M29" s="22"/>
      <c r="N29" s="22"/>
      <c r="O29" s="22"/>
      <c r="P29" s="22"/>
      <c r="Q29" s="22"/>
      <c r="R29" s="22"/>
      <c r="S29" s="22"/>
      <c r="T29" s="22"/>
      <c r="U29" s="22"/>
      <c r="V29" s="22"/>
      <c r="W29" s="22"/>
    </row>
    <row r="30" ht="31.4" customHeight="1" spans="1:23">
      <c r="A30" s="112" t="s">
        <v>46</v>
      </c>
      <c r="B30" s="106" t="s">
        <v>175</v>
      </c>
      <c r="C30" s="23" t="s">
        <v>176</v>
      </c>
      <c r="D30" s="23" t="s">
        <v>64</v>
      </c>
      <c r="E30" s="23" t="s">
        <v>65</v>
      </c>
      <c r="F30" s="23" t="s">
        <v>191</v>
      </c>
      <c r="G30" s="23" t="s">
        <v>192</v>
      </c>
      <c r="H30" s="22">
        <v>12000</v>
      </c>
      <c r="I30" s="22">
        <v>12000</v>
      </c>
      <c r="J30" s="22">
        <v>3000</v>
      </c>
      <c r="K30" s="22"/>
      <c r="L30" s="22">
        <v>9000</v>
      </c>
      <c r="M30" s="22"/>
      <c r="N30" s="22"/>
      <c r="O30" s="22"/>
      <c r="P30" s="22"/>
      <c r="Q30" s="22"/>
      <c r="R30" s="22"/>
      <c r="S30" s="22"/>
      <c r="T30" s="22"/>
      <c r="U30" s="22"/>
      <c r="V30" s="22"/>
      <c r="W30" s="22"/>
    </row>
    <row r="31" ht="31.4" customHeight="1" spans="1:23">
      <c r="A31" s="112" t="s">
        <v>46</v>
      </c>
      <c r="B31" s="106" t="s">
        <v>175</v>
      </c>
      <c r="C31" s="23" t="s">
        <v>176</v>
      </c>
      <c r="D31" s="23" t="s">
        <v>64</v>
      </c>
      <c r="E31" s="23" t="s">
        <v>65</v>
      </c>
      <c r="F31" s="23" t="s">
        <v>193</v>
      </c>
      <c r="G31" s="23" t="s">
        <v>194</v>
      </c>
      <c r="H31" s="22">
        <v>3000</v>
      </c>
      <c r="I31" s="22">
        <v>3000</v>
      </c>
      <c r="J31" s="22">
        <v>750</v>
      </c>
      <c r="K31" s="22"/>
      <c r="L31" s="22">
        <v>2250</v>
      </c>
      <c r="M31" s="22"/>
      <c r="N31" s="22"/>
      <c r="O31" s="22"/>
      <c r="P31" s="22"/>
      <c r="Q31" s="22"/>
      <c r="R31" s="22"/>
      <c r="S31" s="22"/>
      <c r="T31" s="22"/>
      <c r="U31" s="22"/>
      <c r="V31" s="22"/>
      <c r="W31" s="22"/>
    </row>
    <row r="32" ht="31.4" customHeight="1" spans="1:23">
      <c r="A32" s="112" t="s">
        <v>46</v>
      </c>
      <c r="B32" s="106" t="s">
        <v>175</v>
      </c>
      <c r="C32" s="23" t="s">
        <v>176</v>
      </c>
      <c r="D32" s="23" t="s">
        <v>64</v>
      </c>
      <c r="E32" s="23" t="s">
        <v>65</v>
      </c>
      <c r="F32" s="23" t="s">
        <v>195</v>
      </c>
      <c r="G32" s="23" t="s">
        <v>196</v>
      </c>
      <c r="H32" s="22">
        <v>4000</v>
      </c>
      <c r="I32" s="22">
        <v>4000</v>
      </c>
      <c r="J32" s="22">
        <v>1000</v>
      </c>
      <c r="K32" s="22"/>
      <c r="L32" s="22">
        <v>3000</v>
      </c>
      <c r="M32" s="22"/>
      <c r="N32" s="22"/>
      <c r="O32" s="22"/>
      <c r="P32" s="22"/>
      <c r="Q32" s="22"/>
      <c r="R32" s="22"/>
      <c r="S32" s="22"/>
      <c r="T32" s="22"/>
      <c r="U32" s="22"/>
      <c r="V32" s="22"/>
      <c r="W32" s="22"/>
    </row>
    <row r="33" ht="31.4" customHeight="1" spans="1:23">
      <c r="A33" s="112" t="s">
        <v>46</v>
      </c>
      <c r="B33" s="106" t="s">
        <v>175</v>
      </c>
      <c r="C33" s="23" t="s">
        <v>176</v>
      </c>
      <c r="D33" s="23" t="s">
        <v>64</v>
      </c>
      <c r="E33" s="23" t="s">
        <v>65</v>
      </c>
      <c r="F33" s="23" t="s">
        <v>197</v>
      </c>
      <c r="G33" s="23" t="s">
        <v>198</v>
      </c>
      <c r="H33" s="22">
        <v>64410.08</v>
      </c>
      <c r="I33" s="22">
        <v>64410.08</v>
      </c>
      <c r="J33" s="22">
        <v>16102.52</v>
      </c>
      <c r="K33" s="22"/>
      <c r="L33" s="22">
        <v>48307.56</v>
      </c>
      <c r="M33" s="22"/>
      <c r="N33" s="22"/>
      <c r="O33" s="22"/>
      <c r="P33" s="22"/>
      <c r="Q33" s="22"/>
      <c r="R33" s="22"/>
      <c r="S33" s="22"/>
      <c r="T33" s="22"/>
      <c r="U33" s="22"/>
      <c r="V33" s="22"/>
      <c r="W33" s="22"/>
    </row>
    <row r="34" ht="31.4" customHeight="1" spans="1:23">
      <c r="A34" s="112" t="s">
        <v>46</v>
      </c>
      <c r="B34" s="106" t="s">
        <v>175</v>
      </c>
      <c r="C34" s="23" t="s">
        <v>176</v>
      </c>
      <c r="D34" s="23" t="s">
        <v>64</v>
      </c>
      <c r="E34" s="23" t="s">
        <v>65</v>
      </c>
      <c r="F34" s="23" t="s">
        <v>199</v>
      </c>
      <c r="G34" s="23" t="s">
        <v>200</v>
      </c>
      <c r="H34" s="22">
        <v>3000</v>
      </c>
      <c r="I34" s="22">
        <v>3000</v>
      </c>
      <c r="J34" s="22">
        <v>750</v>
      </c>
      <c r="K34" s="22"/>
      <c r="L34" s="22">
        <v>2250</v>
      </c>
      <c r="M34" s="22"/>
      <c r="N34" s="22"/>
      <c r="O34" s="22"/>
      <c r="P34" s="22"/>
      <c r="Q34" s="22"/>
      <c r="R34" s="22"/>
      <c r="S34" s="22"/>
      <c r="T34" s="22"/>
      <c r="U34" s="22"/>
      <c r="V34" s="22"/>
      <c r="W34" s="22"/>
    </row>
    <row r="35" ht="31.4" customHeight="1" spans="1:23">
      <c r="A35" s="112" t="s">
        <v>46</v>
      </c>
      <c r="B35" s="106" t="s">
        <v>175</v>
      </c>
      <c r="C35" s="23" t="s">
        <v>176</v>
      </c>
      <c r="D35" s="23" t="s">
        <v>64</v>
      </c>
      <c r="E35" s="23" t="s">
        <v>65</v>
      </c>
      <c r="F35" s="23" t="s">
        <v>201</v>
      </c>
      <c r="G35" s="23" t="s">
        <v>202</v>
      </c>
      <c r="H35" s="22">
        <v>59500</v>
      </c>
      <c r="I35" s="22">
        <v>59500</v>
      </c>
      <c r="J35" s="22">
        <v>14875</v>
      </c>
      <c r="K35" s="22"/>
      <c r="L35" s="22">
        <v>44625</v>
      </c>
      <c r="M35" s="22"/>
      <c r="N35" s="22"/>
      <c r="O35" s="22"/>
      <c r="P35" s="22"/>
      <c r="Q35" s="22"/>
      <c r="R35" s="22"/>
      <c r="S35" s="22"/>
      <c r="T35" s="22"/>
      <c r="U35" s="22"/>
      <c r="V35" s="22"/>
      <c r="W35" s="22"/>
    </row>
    <row r="36" ht="31.4" customHeight="1" spans="1:23">
      <c r="A36" s="112" t="s">
        <v>46</v>
      </c>
      <c r="B36" s="106" t="s">
        <v>175</v>
      </c>
      <c r="C36" s="23" t="s">
        <v>176</v>
      </c>
      <c r="D36" s="23" t="s">
        <v>72</v>
      </c>
      <c r="E36" s="23" t="s">
        <v>73</v>
      </c>
      <c r="F36" s="23" t="s">
        <v>201</v>
      </c>
      <c r="G36" s="23" t="s">
        <v>202</v>
      </c>
      <c r="H36" s="22">
        <v>13500</v>
      </c>
      <c r="I36" s="22">
        <v>13500</v>
      </c>
      <c r="J36" s="22">
        <v>3375</v>
      </c>
      <c r="K36" s="22"/>
      <c r="L36" s="22">
        <v>10125</v>
      </c>
      <c r="M36" s="22"/>
      <c r="N36" s="22"/>
      <c r="O36" s="22"/>
      <c r="P36" s="22"/>
      <c r="Q36" s="22"/>
      <c r="R36" s="22"/>
      <c r="S36" s="22"/>
      <c r="T36" s="22"/>
      <c r="U36" s="22"/>
      <c r="V36" s="22"/>
      <c r="W36" s="22"/>
    </row>
    <row r="37" ht="18.75" customHeight="1" spans="1:23">
      <c r="A37" s="30" t="s">
        <v>95</v>
      </c>
      <c r="B37" s="31"/>
      <c r="C37" s="31"/>
      <c r="D37" s="31"/>
      <c r="E37" s="31"/>
      <c r="F37" s="31"/>
      <c r="G37" s="32"/>
      <c r="H37" s="22">
        <v>4845893.95</v>
      </c>
      <c r="I37" s="22">
        <v>4845893.95</v>
      </c>
      <c r="J37" s="22">
        <v>1221473.5</v>
      </c>
      <c r="K37" s="22"/>
      <c r="L37" s="22">
        <v>3624420.45</v>
      </c>
      <c r="M37" s="22"/>
      <c r="N37" s="22"/>
      <c r="O37" s="22"/>
      <c r="P37" s="22"/>
      <c r="Q37" s="22"/>
      <c r="R37" s="22"/>
      <c r="S37" s="22"/>
      <c r="T37" s="22"/>
      <c r="U37" s="22"/>
      <c r="V37" s="22"/>
      <c r="W37" s="22"/>
    </row>
  </sheetData>
  <mergeCells count="30">
    <mergeCell ref="A2:W2"/>
    <mergeCell ref="A3:G3"/>
    <mergeCell ref="H4:W4"/>
    <mergeCell ref="I5:M5"/>
    <mergeCell ref="N5:P5"/>
    <mergeCell ref="R5:W5"/>
    <mergeCell ref="A37:G37"/>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26"/>
  <sheetViews>
    <sheetView showZeros="0" topLeftCell="A18" workbookViewId="0">
      <selection activeCell="A1" sqref="A1"/>
    </sheetView>
  </sheetViews>
  <sheetFormatPr defaultColWidth="9.14545454545454" defaultRowHeight="14.25" customHeight="1"/>
  <cols>
    <col min="1" max="1" width="14.5727272727273" customWidth="1"/>
    <col min="2" max="2" width="21.0363636363636" customWidth="1"/>
    <col min="3" max="3" width="31.3181818181818" customWidth="1"/>
    <col min="4" max="4" width="23.8545454545455" customWidth="1"/>
    <col min="5" max="5" width="15.6" customWidth="1"/>
    <col min="6" max="6" width="19.7454545454545" customWidth="1"/>
    <col min="7" max="7" width="14.8818181818182" customWidth="1"/>
    <col min="8" max="8" width="19.7454545454545" customWidth="1"/>
    <col min="9" max="16" width="14.1727272727273" customWidth="1"/>
    <col min="17" max="17" width="13.6" customWidth="1"/>
    <col min="18" max="23" width="15.1727272727273" customWidth="1"/>
  </cols>
  <sheetData>
    <row r="1" ht="13.5" customHeight="1" spans="5:23">
      <c r="E1" s="1"/>
      <c r="F1" s="1"/>
      <c r="G1" s="1"/>
      <c r="H1" s="1"/>
      <c r="U1" s="110"/>
      <c r="W1" s="54" t="s">
        <v>203</v>
      </c>
    </row>
    <row r="2" ht="27.75" customHeight="1" spans="1:23">
      <c r="A2" s="27" t="s">
        <v>204</v>
      </c>
      <c r="B2" s="27"/>
      <c r="C2" s="27"/>
      <c r="D2" s="27"/>
      <c r="E2" s="27"/>
      <c r="F2" s="27"/>
      <c r="G2" s="27"/>
      <c r="H2" s="27"/>
      <c r="I2" s="27"/>
      <c r="J2" s="27"/>
      <c r="K2" s="27"/>
      <c r="L2" s="27"/>
      <c r="M2" s="27"/>
      <c r="N2" s="27"/>
      <c r="O2" s="27"/>
      <c r="P2" s="27"/>
      <c r="Q2" s="27"/>
      <c r="R2" s="27"/>
      <c r="S2" s="27"/>
      <c r="T2" s="27"/>
      <c r="U2" s="27"/>
      <c r="V2" s="27"/>
      <c r="W2" s="27"/>
    </row>
    <row r="3" ht="13.5" customHeight="1" spans="1:23">
      <c r="A3" s="4" t="str">
        <f t="shared" ref="A3:B3" si="0">"单位名称："&amp;"云南省青少年科技中心"</f>
        <v>单位名称：云南省青少年科技中心</v>
      </c>
      <c r="B3" s="105" t="str">
        <f t="shared" si="0"/>
        <v>单位名称：云南省青少年科技中心</v>
      </c>
      <c r="C3" s="105"/>
      <c r="D3" s="105"/>
      <c r="E3" s="105"/>
      <c r="F3" s="105"/>
      <c r="G3" s="105"/>
      <c r="H3" s="105"/>
      <c r="I3" s="105"/>
      <c r="J3" s="6"/>
      <c r="K3" s="6"/>
      <c r="L3" s="6"/>
      <c r="M3" s="6"/>
      <c r="N3" s="6"/>
      <c r="O3" s="6"/>
      <c r="P3" s="6"/>
      <c r="Q3" s="6"/>
      <c r="U3" s="110"/>
      <c r="W3" s="101" t="s">
        <v>120</v>
      </c>
    </row>
    <row r="4" ht="21.75" customHeight="1" spans="1:23">
      <c r="A4" s="8" t="s">
        <v>205</v>
      </c>
      <c r="B4" s="8" t="s">
        <v>130</v>
      </c>
      <c r="C4" s="8" t="s">
        <v>131</v>
      </c>
      <c r="D4" s="8" t="s">
        <v>206</v>
      </c>
      <c r="E4" s="9" t="s">
        <v>132</v>
      </c>
      <c r="F4" s="9" t="s">
        <v>133</v>
      </c>
      <c r="G4" s="9" t="s">
        <v>134</v>
      </c>
      <c r="H4" s="9" t="s">
        <v>135</v>
      </c>
      <c r="I4" s="61" t="s">
        <v>31</v>
      </c>
      <c r="J4" s="61" t="s">
        <v>207</v>
      </c>
      <c r="K4" s="61"/>
      <c r="L4" s="61"/>
      <c r="M4" s="61"/>
      <c r="N4" s="107" t="s">
        <v>137</v>
      </c>
      <c r="O4" s="107"/>
      <c r="P4" s="107"/>
      <c r="Q4" s="9" t="s">
        <v>37</v>
      </c>
      <c r="R4" s="10" t="s">
        <v>52</v>
      </c>
      <c r="S4" s="11"/>
      <c r="T4" s="11"/>
      <c r="U4" s="11"/>
      <c r="V4" s="11"/>
      <c r="W4" s="12"/>
    </row>
    <row r="5" ht="21.75" customHeight="1" spans="1:23">
      <c r="A5" s="13"/>
      <c r="B5" s="13"/>
      <c r="C5" s="13"/>
      <c r="D5" s="13"/>
      <c r="E5" s="14"/>
      <c r="F5" s="14"/>
      <c r="G5" s="14"/>
      <c r="H5" s="14"/>
      <c r="I5" s="61"/>
      <c r="J5" s="45" t="s">
        <v>34</v>
      </c>
      <c r="K5" s="45"/>
      <c r="L5" s="45" t="s">
        <v>35</v>
      </c>
      <c r="M5" s="45" t="s">
        <v>36</v>
      </c>
      <c r="N5" s="108" t="s">
        <v>34</v>
      </c>
      <c r="O5" s="108" t="s">
        <v>35</v>
      </c>
      <c r="P5" s="108" t="s">
        <v>36</v>
      </c>
      <c r="Q5" s="14"/>
      <c r="R5" s="9" t="s">
        <v>33</v>
      </c>
      <c r="S5" s="9" t="s">
        <v>44</v>
      </c>
      <c r="T5" s="9" t="s">
        <v>143</v>
      </c>
      <c r="U5" s="9" t="s">
        <v>40</v>
      </c>
      <c r="V5" s="9" t="s">
        <v>41</v>
      </c>
      <c r="W5" s="9" t="s">
        <v>42</v>
      </c>
    </row>
    <row r="6" ht="40.5" customHeight="1" spans="1:23">
      <c r="A6" s="16"/>
      <c r="B6" s="16"/>
      <c r="C6" s="16"/>
      <c r="D6" s="16"/>
      <c r="E6" s="17"/>
      <c r="F6" s="17"/>
      <c r="G6" s="17"/>
      <c r="H6" s="17"/>
      <c r="I6" s="61"/>
      <c r="J6" s="45" t="s">
        <v>33</v>
      </c>
      <c r="K6" s="45" t="s">
        <v>208</v>
      </c>
      <c r="L6" s="45"/>
      <c r="M6" s="45"/>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23"/>
      <c r="B8" s="106"/>
      <c r="C8" s="23" t="s">
        <v>209</v>
      </c>
      <c r="D8" s="23"/>
      <c r="E8" s="23"/>
      <c r="F8" s="23"/>
      <c r="G8" s="23"/>
      <c r="H8" s="23"/>
      <c r="I8" s="109">
        <v>21719960</v>
      </c>
      <c r="J8" s="109">
        <v>15570000</v>
      </c>
      <c r="K8" s="109">
        <v>15570000</v>
      </c>
      <c r="L8" s="109"/>
      <c r="M8" s="109"/>
      <c r="N8" s="109">
        <v>6149960</v>
      </c>
      <c r="O8" s="109"/>
      <c r="P8" s="109"/>
      <c r="Q8" s="109"/>
      <c r="R8" s="109"/>
      <c r="S8" s="109"/>
      <c r="T8" s="109"/>
      <c r="U8" s="89"/>
      <c r="V8" s="109"/>
      <c r="W8" s="109"/>
    </row>
    <row r="9" ht="32.9" customHeight="1" spans="1:23">
      <c r="A9" s="23" t="s">
        <v>210</v>
      </c>
      <c r="B9" s="106" t="s">
        <v>211</v>
      </c>
      <c r="C9" s="23" t="s">
        <v>209</v>
      </c>
      <c r="D9" s="23" t="s">
        <v>46</v>
      </c>
      <c r="E9" s="23" t="s">
        <v>66</v>
      </c>
      <c r="F9" s="23" t="s">
        <v>67</v>
      </c>
      <c r="G9" s="23" t="s">
        <v>177</v>
      </c>
      <c r="H9" s="23" t="s">
        <v>178</v>
      </c>
      <c r="I9" s="109">
        <v>35000</v>
      </c>
      <c r="J9" s="109">
        <v>35000</v>
      </c>
      <c r="K9" s="109">
        <v>35000</v>
      </c>
      <c r="L9" s="109"/>
      <c r="M9" s="109"/>
      <c r="N9" s="109"/>
      <c r="O9" s="109"/>
      <c r="P9" s="109"/>
      <c r="Q9" s="109"/>
      <c r="R9" s="109"/>
      <c r="S9" s="109"/>
      <c r="T9" s="109"/>
      <c r="U9" s="89"/>
      <c r="V9" s="109"/>
      <c r="W9" s="109"/>
    </row>
    <row r="10" ht="32.9" customHeight="1" spans="1:23">
      <c r="A10" s="23" t="s">
        <v>210</v>
      </c>
      <c r="B10" s="106" t="s">
        <v>211</v>
      </c>
      <c r="C10" s="23" t="s">
        <v>209</v>
      </c>
      <c r="D10" s="23" t="s">
        <v>46</v>
      </c>
      <c r="E10" s="23" t="s">
        <v>66</v>
      </c>
      <c r="F10" s="23" t="s">
        <v>67</v>
      </c>
      <c r="G10" s="23" t="s">
        <v>179</v>
      </c>
      <c r="H10" s="23" t="s">
        <v>180</v>
      </c>
      <c r="I10" s="109">
        <v>208050</v>
      </c>
      <c r="J10" s="109">
        <v>208050</v>
      </c>
      <c r="K10" s="109">
        <v>208050</v>
      </c>
      <c r="L10" s="109"/>
      <c r="M10" s="109"/>
      <c r="N10" s="109"/>
      <c r="O10" s="109"/>
      <c r="P10" s="109"/>
      <c r="Q10" s="109"/>
      <c r="R10" s="109"/>
      <c r="S10" s="109"/>
      <c r="T10" s="109"/>
      <c r="U10" s="89"/>
      <c r="V10" s="109"/>
      <c r="W10" s="109"/>
    </row>
    <row r="11" ht="32.9" customHeight="1" spans="1:23">
      <c r="A11" s="23" t="s">
        <v>210</v>
      </c>
      <c r="B11" s="106" t="s">
        <v>211</v>
      </c>
      <c r="C11" s="23" t="s">
        <v>209</v>
      </c>
      <c r="D11" s="23" t="s">
        <v>46</v>
      </c>
      <c r="E11" s="23" t="s">
        <v>66</v>
      </c>
      <c r="F11" s="23" t="s">
        <v>67</v>
      </c>
      <c r="G11" s="23" t="s">
        <v>212</v>
      </c>
      <c r="H11" s="23" t="s">
        <v>213</v>
      </c>
      <c r="I11" s="109">
        <v>110000</v>
      </c>
      <c r="J11" s="109">
        <v>100000</v>
      </c>
      <c r="K11" s="109">
        <v>100000</v>
      </c>
      <c r="L11" s="109"/>
      <c r="M11" s="109"/>
      <c r="N11" s="109">
        <v>10000</v>
      </c>
      <c r="O11" s="109"/>
      <c r="P11" s="109"/>
      <c r="Q11" s="109"/>
      <c r="R11" s="109"/>
      <c r="S11" s="109"/>
      <c r="T11" s="109"/>
      <c r="U11" s="89"/>
      <c r="V11" s="109"/>
      <c r="W11" s="109"/>
    </row>
    <row r="12" ht="32.9" customHeight="1" spans="1:23">
      <c r="A12" s="23" t="s">
        <v>210</v>
      </c>
      <c r="B12" s="106" t="s">
        <v>211</v>
      </c>
      <c r="C12" s="23" t="s">
        <v>209</v>
      </c>
      <c r="D12" s="23" t="s">
        <v>46</v>
      </c>
      <c r="E12" s="23" t="s">
        <v>66</v>
      </c>
      <c r="F12" s="23" t="s">
        <v>67</v>
      </c>
      <c r="G12" s="23" t="s">
        <v>214</v>
      </c>
      <c r="H12" s="23" t="s">
        <v>215</v>
      </c>
      <c r="I12" s="109">
        <v>220000</v>
      </c>
      <c r="J12" s="109">
        <v>200000</v>
      </c>
      <c r="K12" s="109">
        <v>200000</v>
      </c>
      <c r="L12" s="109"/>
      <c r="M12" s="109"/>
      <c r="N12" s="109">
        <v>20000</v>
      </c>
      <c r="O12" s="109"/>
      <c r="P12" s="109"/>
      <c r="Q12" s="109"/>
      <c r="R12" s="109"/>
      <c r="S12" s="109"/>
      <c r="T12" s="109"/>
      <c r="U12" s="89"/>
      <c r="V12" s="109"/>
      <c r="W12" s="109"/>
    </row>
    <row r="13" ht="32.9" customHeight="1" spans="1:23">
      <c r="A13" s="23" t="s">
        <v>210</v>
      </c>
      <c r="B13" s="106" t="s">
        <v>211</v>
      </c>
      <c r="C13" s="23" t="s">
        <v>209</v>
      </c>
      <c r="D13" s="23" t="s">
        <v>46</v>
      </c>
      <c r="E13" s="23" t="s">
        <v>66</v>
      </c>
      <c r="F13" s="23" t="s">
        <v>67</v>
      </c>
      <c r="G13" s="23" t="s">
        <v>183</v>
      </c>
      <c r="H13" s="23" t="s">
        <v>184</v>
      </c>
      <c r="I13" s="109">
        <v>20000</v>
      </c>
      <c r="J13" s="109">
        <v>20000</v>
      </c>
      <c r="K13" s="109">
        <v>20000</v>
      </c>
      <c r="L13" s="109"/>
      <c r="M13" s="109"/>
      <c r="N13" s="109"/>
      <c r="O13" s="109"/>
      <c r="P13" s="109"/>
      <c r="Q13" s="109"/>
      <c r="R13" s="109"/>
      <c r="S13" s="109"/>
      <c r="T13" s="109"/>
      <c r="U13" s="89"/>
      <c r="V13" s="109"/>
      <c r="W13" s="109"/>
    </row>
    <row r="14" ht="32.9" customHeight="1" spans="1:23">
      <c r="A14" s="23" t="s">
        <v>210</v>
      </c>
      <c r="B14" s="106" t="s">
        <v>211</v>
      </c>
      <c r="C14" s="23" t="s">
        <v>209</v>
      </c>
      <c r="D14" s="23" t="s">
        <v>46</v>
      </c>
      <c r="E14" s="23" t="s">
        <v>66</v>
      </c>
      <c r="F14" s="23" t="s">
        <v>67</v>
      </c>
      <c r="G14" s="23" t="s">
        <v>187</v>
      </c>
      <c r="H14" s="23" t="s">
        <v>188</v>
      </c>
      <c r="I14" s="109">
        <v>496900</v>
      </c>
      <c r="J14" s="109">
        <v>416900</v>
      </c>
      <c r="K14" s="109">
        <v>416900</v>
      </c>
      <c r="L14" s="109"/>
      <c r="M14" s="109"/>
      <c r="N14" s="109">
        <v>80000</v>
      </c>
      <c r="O14" s="109"/>
      <c r="P14" s="109"/>
      <c r="Q14" s="109"/>
      <c r="R14" s="109"/>
      <c r="S14" s="109"/>
      <c r="T14" s="109"/>
      <c r="U14" s="89"/>
      <c r="V14" s="109"/>
      <c r="W14" s="109"/>
    </row>
    <row r="15" ht="32.9" customHeight="1" spans="1:23">
      <c r="A15" s="23" t="s">
        <v>210</v>
      </c>
      <c r="B15" s="106" t="s">
        <v>211</v>
      </c>
      <c r="C15" s="23" t="s">
        <v>209</v>
      </c>
      <c r="D15" s="23" t="s">
        <v>46</v>
      </c>
      <c r="E15" s="23" t="s">
        <v>66</v>
      </c>
      <c r="F15" s="23" t="s">
        <v>67</v>
      </c>
      <c r="G15" s="23" t="s">
        <v>189</v>
      </c>
      <c r="H15" s="23" t="s">
        <v>190</v>
      </c>
      <c r="I15" s="109">
        <v>2650000</v>
      </c>
      <c r="J15" s="109">
        <v>2350000</v>
      </c>
      <c r="K15" s="109">
        <v>2350000</v>
      </c>
      <c r="L15" s="109"/>
      <c r="M15" s="109"/>
      <c r="N15" s="109">
        <v>300000</v>
      </c>
      <c r="O15" s="109"/>
      <c r="P15" s="109"/>
      <c r="Q15" s="109"/>
      <c r="R15" s="109"/>
      <c r="S15" s="109"/>
      <c r="T15" s="109"/>
      <c r="U15" s="89"/>
      <c r="V15" s="109"/>
      <c r="W15" s="109"/>
    </row>
    <row r="16" ht="32.9" customHeight="1" spans="1:23">
      <c r="A16" s="23" t="s">
        <v>210</v>
      </c>
      <c r="B16" s="106" t="s">
        <v>211</v>
      </c>
      <c r="C16" s="23" t="s">
        <v>209</v>
      </c>
      <c r="D16" s="23" t="s">
        <v>46</v>
      </c>
      <c r="E16" s="23" t="s">
        <v>66</v>
      </c>
      <c r="F16" s="23" t="s">
        <v>67</v>
      </c>
      <c r="G16" s="23" t="s">
        <v>193</v>
      </c>
      <c r="H16" s="23" t="s">
        <v>194</v>
      </c>
      <c r="I16" s="109">
        <v>970500</v>
      </c>
      <c r="J16" s="109">
        <v>910500</v>
      </c>
      <c r="K16" s="109">
        <v>910500</v>
      </c>
      <c r="L16" s="109"/>
      <c r="M16" s="109"/>
      <c r="N16" s="109">
        <v>60000</v>
      </c>
      <c r="O16" s="109"/>
      <c r="P16" s="109"/>
      <c r="Q16" s="109"/>
      <c r="R16" s="109"/>
      <c r="S16" s="109"/>
      <c r="T16" s="109"/>
      <c r="U16" s="89"/>
      <c r="V16" s="109"/>
      <c r="W16" s="109"/>
    </row>
    <row r="17" ht="32.9" customHeight="1" spans="1:23">
      <c r="A17" s="23" t="s">
        <v>210</v>
      </c>
      <c r="B17" s="106" t="s">
        <v>211</v>
      </c>
      <c r="C17" s="23" t="s">
        <v>209</v>
      </c>
      <c r="D17" s="23" t="s">
        <v>46</v>
      </c>
      <c r="E17" s="23" t="s">
        <v>66</v>
      </c>
      <c r="F17" s="23" t="s">
        <v>67</v>
      </c>
      <c r="G17" s="23" t="s">
        <v>216</v>
      </c>
      <c r="H17" s="23" t="s">
        <v>217</v>
      </c>
      <c r="I17" s="109">
        <v>99500</v>
      </c>
      <c r="J17" s="109">
        <v>99500</v>
      </c>
      <c r="K17" s="109">
        <v>99500</v>
      </c>
      <c r="L17" s="109"/>
      <c r="M17" s="109"/>
      <c r="N17" s="109"/>
      <c r="O17" s="109"/>
      <c r="P17" s="109"/>
      <c r="Q17" s="109"/>
      <c r="R17" s="109"/>
      <c r="S17" s="109"/>
      <c r="T17" s="109"/>
      <c r="U17" s="89"/>
      <c r="V17" s="109"/>
      <c r="W17" s="109"/>
    </row>
    <row r="18" ht="32.9" customHeight="1" spans="1:23">
      <c r="A18" s="23" t="s">
        <v>210</v>
      </c>
      <c r="B18" s="106" t="s">
        <v>211</v>
      </c>
      <c r="C18" s="23" t="s">
        <v>209</v>
      </c>
      <c r="D18" s="23" t="s">
        <v>46</v>
      </c>
      <c r="E18" s="23" t="s">
        <v>66</v>
      </c>
      <c r="F18" s="23" t="s">
        <v>67</v>
      </c>
      <c r="G18" s="23" t="s">
        <v>195</v>
      </c>
      <c r="H18" s="23" t="s">
        <v>196</v>
      </c>
      <c r="I18" s="109">
        <v>316000</v>
      </c>
      <c r="J18" s="109">
        <v>316000</v>
      </c>
      <c r="K18" s="109">
        <v>316000</v>
      </c>
      <c r="L18" s="109"/>
      <c r="M18" s="109"/>
      <c r="N18" s="109"/>
      <c r="O18" s="109"/>
      <c r="P18" s="109"/>
      <c r="Q18" s="109"/>
      <c r="R18" s="109"/>
      <c r="S18" s="109"/>
      <c r="T18" s="109"/>
      <c r="U18" s="89"/>
      <c r="V18" s="109"/>
      <c r="W18" s="109"/>
    </row>
    <row r="19" ht="32.9" customHeight="1" spans="1:23">
      <c r="A19" s="23" t="s">
        <v>210</v>
      </c>
      <c r="B19" s="106" t="s">
        <v>211</v>
      </c>
      <c r="C19" s="23" t="s">
        <v>209</v>
      </c>
      <c r="D19" s="23" t="s">
        <v>46</v>
      </c>
      <c r="E19" s="23" t="s">
        <v>66</v>
      </c>
      <c r="F19" s="23" t="s">
        <v>67</v>
      </c>
      <c r="G19" s="23" t="s">
        <v>218</v>
      </c>
      <c r="H19" s="23" t="s">
        <v>219</v>
      </c>
      <c r="I19" s="109">
        <v>100000</v>
      </c>
      <c r="J19" s="109">
        <v>100000</v>
      </c>
      <c r="K19" s="109">
        <v>100000</v>
      </c>
      <c r="L19" s="109"/>
      <c r="M19" s="109"/>
      <c r="N19" s="109"/>
      <c r="O19" s="109"/>
      <c r="P19" s="109"/>
      <c r="Q19" s="109"/>
      <c r="R19" s="109"/>
      <c r="S19" s="109"/>
      <c r="T19" s="109"/>
      <c r="U19" s="89"/>
      <c r="V19" s="109"/>
      <c r="W19" s="109"/>
    </row>
    <row r="20" ht="32.9" customHeight="1" spans="1:23">
      <c r="A20" s="23" t="s">
        <v>210</v>
      </c>
      <c r="B20" s="106" t="s">
        <v>211</v>
      </c>
      <c r="C20" s="23" t="s">
        <v>209</v>
      </c>
      <c r="D20" s="23" t="s">
        <v>46</v>
      </c>
      <c r="E20" s="23" t="s">
        <v>66</v>
      </c>
      <c r="F20" s="23" t="s">
        <v>67</v>
      </c>
      <c r="G20" s="23" t="s">
        <v>201</v>
      </c>
      <c r="H20" s="23" t="s">
        <v>202</v>
      </c>
      <c r="I20" s="109">
        <v>1046310</v>
      </c>
      <c r="J20" s="109">
        <v>962850</v>
      </c>
      <c r="K20" s="109">
        <v>962850</v>
      </c>
      <c r="L20" s="109"/>
      <c r="M20" s="109"/>
      <c r="N20" s="109">
        <v>83460</v>
      </c>
      <c r="O20" s="109"/>
      <c r="P20" s="109"/>
      <c r="Q20" s="109"/>
      <c r="R20" s="109"/>
      <c r="S20" s="109"/>
      <c r="T20" s="109"/>
      <c r="U20" s="89"/>
      <c r="V20" s="109"/>
      <c r="W20" s="109"/>
    </row>
    <row r="21" ht="32.9" customHeight="1" spans="1:23">
      <c r="A21" s="23" t="s">
        <v>210</v>
      </c>
      <c r="B21" s="106" t="s">
        <v>211</v>
      </c>
      <c r="C21" s="23" t="s">
        <v>209</v>
      </c>
      <c r="D21" s="23" t="s">
        <v>46</v>
      </c>
      <c r="E21" s="23" t="s">
        <v>66</v>
      </c>
      <c r="F21" s="23" t="s">
        <v>67</v>
      </c>
      <c r="G21" s="23" t="s">
        <v>220</v>
      </c>
      <c r="H21" s="23" t="s">
        <v>221</v>
      </c>
      <c r="I21" s="109">
        <v>12447700</v>
      </c>
      <c r="J21" s="109">
        <v>9451200</v>
      </c>
      <c r="K21" s="109">
        <v>9451200</v>
      </c>
      <c r="L21" s="109"/>
      <c r="M21" s="109"/>
      <c r="N21" s="109">
        <v>2996500</v>
      </c>
      <c r="O21" s="109"/>
      <c r="P21" s="109"/>
      <c r="Q21" s="109"/>
      <c r="R21" s="109"/>
      <c r="S21" s="109"/>
      <c r="T21" s="109"/>
      <c r="U21" s="89"/>
      <c r="V21" s="109"/>
      <c r="W21" s="109"/>
    </row>
    <row r="22" ht="32.9" customHeight="1" spans="1:23">
      <c r="A22" s="23" t="s">
        <v>210</v>
      </c>
      <c r="B22" s="106" t="s">
        <v>211</v>
      </c>
      <c r="C22" s="23" t="s">
        <v>209</v>
      </c>
      <c r="D22" s="23" t="s">
        <v>46</v>
      </c>
      <c r="E22" s="23" t="s">
        <v>66</v>
      </c>
      <c r="F22" s="23" t="s">
        <v>67</v>
      </c>
      <c r="G22" s="23" t="s">
        <v>222</v>
      </c>
      <c r="H22" s="23" t="s">
        <v>223</v>
      </c>
      <c r="I22" s="109">
        <v>2600000</v>
      </c>
      <c r="J22" s="109"/>
      <c r="K22" s="109"/>
      <c r="L22" s="109"/>
      <c r="M22" s="109"/>
      <c r="N22" s="109">
        <v>2600000</v>
      </c>
      <c r="O22" s="109"/>
      <c r="P22" s="109"/>
      <c r="Q22" s="109"/>
      <c r="R22" s="109"/>
      <c r="S22" s="109"/>
      <c r="T22" s="109"/>
      <c r="U22" s="89"/>
      <c r="V22" s="109"/>
      <c r="W22" s="109"/>
    </row>
    <row r="23" ht="32.9" customHeight="1" spans="1:23">
      <c r="A23" s="23" t="s">
        <v>210</v>
      </c>
      <c r="B23" s="106" t="s">
        <v>211</v>
      </c>
      <c r="C23" s="23" t="s">
        <v>209</v>
      </c>
      <c r="D23" s="23" t="s">
        <v>46</v>
      </c>
      <c r="E23" s="23" t="s">
        <v>66</v>
      </c>
      <c r="F23" s="23" t="s">
        <v>67</v>
      </c>
      <c r="G23" s="23" t="s">
        <v>224</v>
      </c>
      <c r="H23" s="23" t="s">
        <v>225</v>
      </c>
      <c r="I23" s="109">
        <v>400000</v>
      </c>
      <c r="J23" s="109">
        <v>400000</v>
      </c>
      <c r="K23" s="109">
        <v>400000</v>
      </c>
      <c r="L23" s="109"/>
      <c r="M23" s="109"/>
      <c r="N23" s="109"/>
      <c r="O23" s="109"/>
      <c r="P23" s="109"/>
      <c r="Q23" s="109"/>
      <c r="R23" s="109"/>
      <c r="S23" s="109"/>
      <c r="T23" s="109"/>
      <c r="U23" s="89"/>
      <c r="V23" s="109"/>
      <c r="W23" s="109"/>
    </row>
    <row r="24" ht="32.9" customHeight="1" spans="1:23">
      <c r="A24" s="23"/>
      <c r="B24" s="23"/>
      <c r="C24" s="23" t="s">
        <v>226</v>
      </c>
      <c r="D24" s="23"/>
      <c r="E24" s="23"/>
      <c r="F24" s="23"/>
      <c r="G24" s="23"/>
      <c r="H24" s="23"/>
      <c r="I24" s="109">
        <v>280000</v>
      </c>
      <c r="J24" s="109">
        <v>280000</v>
      </c>
      <c r="K24" s="109">
        <v>280000</v>
      </c>
      <c r="L24" s="109"/>
      <c r="M24" s="109"/>
      <c r="N24" s="109"/>
      <c r="O24" s="109"/>
      <c r="P24" s="109"/>
      <c r="Q24" s="109"/>
      <c r="R24" s="109"/>
      <c r="S24" s="109"/>
      <c r="T24" s="109"/>
      <c r="U24" s="89"/>
      <c r="V24" s="109"/>
      <c r="W24" s="109"/>
    </row>
    <row r="25" ht="32.9" customHeight="1" spans="1:23">
      <c r="A25" s="23" t="s">
        <v>227</v>
      </c>
      <c r="B25" s="106" t="s">
        <v>228</v>
      </c>
      <c r="C25" s="23" t="s">
        <v>226</v>
      </c>
      <c r="D25" s="23" t="s">
        <v>46</v>
      </c>
      <c r="E25" s="23" t="s">
        <v>66</v>
      </c>
      <c r="F25" s="23" t="s">
        <v>67</v>
      </c>
      <c r="G25" s="23" t="s">
        <v>189</v>
      </c>
      <c r="H25" s="23" t="s">
        <v>190</v>
      </c>
      <c r="I25" s="109">
        <v>280000</v>
      </c>
      <c r="J25" s="109">
        <v>280000</v>
      </c>
      <c r="K25" s="109">
        <v>280000</v>
      </c>
      <c r="L25" s="109"/>
      <c r="M25" s="109"/>
      <c r="N25" s="109"/>
      <c r="O25" s="109"/>
      <c r="P25" s="109"/>
      <c r="Q25" s="109"/>
      <c r="R25" s="109"/>
      <c r="S25" s="109"/>
      <c r="T25" s="109"/>
      <c r="U25" s="89"/>
      <c r="V25" s="109"/>
      <c r="W25" s="109"/>
    </row>
    <row r="26" ht="18.75" customHeight="1" spans="1:23">
      <c r="A26" s="30" t="s">
        <v>95</v>
      </c>
      <c r="B26" s="31"/>
      <c r="C26" s="31"/>
      <c r="D26" s="31"/>
      <c r="E26" s="31"/>
      <c r="F26" s="31"/>
      <c r="G26" s="31"/>
      <c r="H26" s="32"/>
      <c r="I26" s="109">
        <v>21999960</v>
      </c>
      <c r="J26" s="109">
        <v>15850000</v>
      </c>
      <c r="K26" s="109">
        <v>15850000</v>
      </c>
      <c r="L26" s="109"/>
      <c r="M26" s="109"/>
      <c r="N26" s="109">
        <v>6149960</v>
      </c>
      <c r="O26" s="109"/>
      <c r="P26" s="109"/>
      <c r="Q26" s="109"/>
      <c r="R26" s="109"/>
      <c r="S26" s="109"/>
      <c r="T26" s="109"/>
      <c r="U26" s="89"/>
      <c r="V26" s="109"/>
      <c r="W26" s="109"/>
    </row>
  </sheetData>
  <mergeCells count="28">
    <mergeCell ref="A2:W2"/>
    <mergeCell ref="A3:I3"/>
    <mergeCell ref="J4:M4"/>
    <mergeCell ref="N4:P4"/>
    <mergeCell ref="R4:W4"/>
    <mergeCell ref="J5:K5"/>
    <mergeCell ref="A26:H26"/>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30"/>
  <sheetViews>
    <sheetView showZeros="0" zoomScale="80" zoomScaleNormal="80" topLeftCell="B1" workbookViewId="0">
      <selection activeCell="C30" sqref="$A26:$XFD30"/>
    </sheetView>
  </sheetViews>
  <sheetFormatPr defaultColWidth="9.14545454545454" defaultRowHeight="12" customHeight="1"/>
  <cols>
    <col min="1" max="1" width="21.5909090909091" customWidth="1"/>
    <col min="2" max="2" width="68.1272727272727" customWidth="1"/>
    <col min="3" max="3" width="17.1727272727273" customWidth="1"/>
    <col min="4" max="4" width="16.5818181818182" customWidth="1"/>
    <col min="5" max="5" width="29.1272727272727" customWidth="1"/>
    <col min="6" max="6" width="11.2818181818182" customWidth="1"/>
    <col min="7" max="7" width="10.3181818181818" customWidth="1"/>
    <col min="8" max="8" width="9.31818181818182" customWidth="1"/>
    <col min="9" max="9" width="13.4272727272727" customWidth="1"/>
    <col min="10" max="10" width="72.8363636363636" customWidth="1"/>
  </cols>
  <sheetData>
    <row r="1" customHeight="1" spans="10:10">
      <c r="J1" s="53" t="s">
        <v>229</v>
      </c>
    </row>
    <row r="2" ht="28.5" customHeight="1" spans="1:10">
      <c r="A2" s="43" t="s">
        <v>230</v>
      </c>
      <c r="B2" s="27"/>
      <c r="C2" s="27"/>
      <c r="D2" s="27"/>
      <c r="E2" s="27"/>
      <c r="F2" s="44"/>
      <c r="G2" s="27"/>
      <c r="H2" s="44"/>
      <c r="I2" s="44"/>
      <c r="J2" s="27"/>
    </row>
    <row r="3" ht="15" customHeight="1" spans="1:1">
      <c r="A3" s="4" t="str">
        <f>"单位名称："&amp;"云南省青少年科技中心"</f>
        <v>单位名称：云南省青少年科技中心</v>
      </c>
    </row>
    <row r="4" ht="14.25" customHeight="1" spans="1:10">
      <c r="A4" s="45" t="s">
        <v>231</v>
      </c>
      <c r="B4" s="45" t="s">
        <v>232</v>
      </c>
      <c r="C4" s="45" t="s">
        <v>233</v>
      </c>
      <c r="D4" s="45" t="s">
        <v>234</v>
      </c>
      <c r="E4" s="45" t="s">
        <v>235</v>
      </c>
      <c r="F4" s="46" t="s">
        <v>236</v>
      </c>
      <c r="G4" s="45" t="s">
        <v>237</v>
      </c>
      <c r="H4" s="46" t="s">
        <v>238</v>
      </c>
      <c r="I4" s="46" t="s">
        <v>239</v>
      </c>
      <c r="J4" s="45" t="s">
        <v>240</v>
      </c>
    </row>
    <row r="5" ht="14.25" customHeight="1" spans="1:10">
      <c r="A5" s="45">
        <v>1</v>
      </c>
      <c r="B5" s="45">
        <v>2</v>
      </c>
      <c r="C5" s="45">
        <v>3</v>
      </c>
      <c r="D5" s="45">
        <v>4</v>
      </c>
      <c r="E5" s="45">
        <v>5</v>
      </c>
      <c r="F5" s="46">
        <v>6</v>
      </c>
      <c r="G5" s="45">
        <v>7</v>
      </c>
      <c r="H5" s="46">
        <v>8</v>
      </c>
      <c r="I5" s="46">
        <v>9</v>
      </c>
      <c r="J5" s="45">
        <v>10</v>
      </c>
    </row>
    <row r="6" ht="40" customHeight="1" spans="1:10">
      <c r="A6" s="47" t="s">
        <v>46</v>
      </c>
      <c r="B6" s="48"/>
      <c r="C6" s="48"/>
      <c r="D6" s="48"/>
      <c r="E6" s="49"/>
      <c r="F6" s="50"/>
      <c r="G6" s="49"/>
      <c r="H6" s="50"/>
      <c r="I6" s="50"/>
      <c r="J6" s="49"/>
    </row>
    <row r="7" ht="39" customHeight="1" spans="1:10">
      <c r="A7" s="104" t="s">
        <v>209</v>
      </c>
      <c r="B7" s="51" t="s">
        <v>241</v>
      </c>
      <c r="C7" s="51" t="s">
        <v>242</v>
      </c>
      <c r="D7" s="51" t="s">
        <v>243</v>
      </c>
      <c r="E7" s="47" t="s">
        <v>244</v>
      </c>
      <c r="F7" s="51" t="s">
        <v>245</v>
      </c>
      <c r="G7" s="47" t="s">
        <v>246</v>
      </c>
      <c r="H7" s="51" t="s">
        <v>247</v>
      </c>
      <c r="I7" s="51" t="s">
        <v>248</v>
      </c>
      <c r="J7" s="47" t="s">
        <v>249</v>
      </c>
    </row>
    <row r="8" ht="39" customHeight="1" spans="1:10">
      <c r="A8" s="104" t="s">
        <v>209</v>
      </c>
      <c r="B8" s="51" t="s">
        <v>241</v>
      </c>
      <c r="C8" s="51" t="s">
        <v>242</v>
      </c>
      <c r="D8" s="51" t="s">
        <v>243</v>
      </c>
      <c r="E8" s="47" t="s">
        <v>250</v>
      </c>
      <c r="F8" s="51" t="s">
        <v>245</v>
      </c>
      <c r="G8" s="47" t="s">
        <v>115</v>
      </c>
      <c r="H8" s="51" t="s">
        <v>251</v>
      </c>
      <c r="I8" s="51" t="s">
        <v>248</v>
      </c>
      <c r="J8" s="47" t="s">
        <v>252</v>
      </c>
    </row>
    <row r="9" ht="39" customHeight="1" spans="1:10">
      <c r="A9" s="104" t="s">
        <v>209</v>
      </c>
      <c r="B9" s="51" t="s">
        <v>241</v>
      </c>
      <c r="C9" s="51" t="s">
        <v>242</v>
      </c>
      <c r="D9" s="51" t="s">
        <v>243</v>
      </c>
      <c r="E9" s="47" t="s">
        <v>253</v>
      </c>
      <c r="F9" s="51" t="s">
        <v>245</v>
      </c>
      <c r="G9" s="47" t="s">
        <v>115</v>
      </c>
      <c r="H9" s="51" t="s">
        <v>254</v>
      </c>
      <c r="I9" s="51" t="s">
        <v>248</v>
      </c>
      <c r="J9" s="47" t="s">
        <v>255</v>
      </c>
    </row>
    <row r="10" ht="39" customHeight="1" spans="1:10">
      <c r="A10" s="104" t="s">
        <v>209</v>
      </c>
      <c r="B10" s="51" t="s">
        <v>241</v>
      </c>
      <c r="C10" s="51" t="s">
        <v>242</v>
      </c>
      <c r="D10" s="51" t="s">
        <v>243</v>
      </c>
      <c r="E10" s="47" t="s">
        <v>256</v>
      </c>
      <c r="F10" s="51" t="s">
        <v>245</v>
      </c>
      <c r="G10" s="47" t="s">
        <v>257</v>
      </c>
      <c r="H10" s="51" t="s">
        <v>258</v>
      </c>
      <c r="I10" s="51" t="s">
        <v>248</v>
      </c>
      <c r="J10" s="47" t="s">
        <v>259</v>
      </c>
    </row>
    <row r="11" ht="39" customHeight="1" spans="1:10">
      <c r="A11" s="104" t="s">
        <v>209</v>
      </c>
      <c r="B11" s="51" t="s">
        <v>241</v>
      </c>
      <c r="C11" s="51" t="s">
        <v>242</v>
      </c>
      <c r="D11" s="51" t="s">
        <v>243</v>
      </c>
      <c r="E11" s="47" t="s">
        <v>260</v>
      </c>
      <c r="F11" s="51" t="s">
        <v>245</v>
      </c>
      <c r="G11" s="47" t="s">
        <v>261</v>
      </c>
      <c r="H11" s="51" t="s">
        <v>262</v>
      </c>
      <c r="I11" s="51" t="s">
        <v>248</v>
      </c>
      <c r="J11" s="47" t="s">
        <v>263</v>
      </c>
    </row>
    <row r="12" ht="39" customHeight="1" spans="1:10">
      <c r="A12" s="104" t="s">
        <v>209</v>
      </c>
      <c r="B12" s="51" t="s">
        <v>241</v>
      </c>
      <c r="C12" s="51" t="s">
        <v>242</v>
      </c>
      <c r="D12" s="51" t="s">
        <v>243</v>
      </c>
      <c r="E12" s="47" t="s">
        <v>264</v>
      </c>
      <c r="F12" s="51" t="s">
        <v>265</v>
      </c>
      <c r="G12" s="47" t="s">
        <v>266</v>
      </c>
      <c r="H12" s="51" t="s">
        <v>267</v>
      </c>
      <c r="I12" s="51" t="s">
        <v>248</v>
      </c>
      <c r="J12" s="47" t="s">
        <v>268</v>
      </c>
    </row>
    <row r="13" ht="39" customHeight="1" spans="1:10">
      <c r="A13" s="104" t="s">
        <v>209</v>
      </c>
      <c r="B13" s="51" t="s">
        <v>241</v>
      </c>
      <c r="C13" s="51" t="s">
        <v>242</v>
      </c>
      <c r="D13" s="51" t="s">
        <v>243</v>
      </c>
      <c r="E13" s="47" t="s">
        <v>269</v>
      </c>
      <c r="F13" s="51" t="s">
        <v>270</v>
      </c>
      <c r="G13" s="47" t="s">
        <v>271</v>
      </c>
      <c r="H13" s="51" t="s">
        <v>258</v>
      </c>
      <c r="I13" s="51" t="s">
        <v>248</v>
      </c>
      <c r="J13" s="47" t="s">
        <v>272</v>
      </c>
    </row>
    <row r="14" ht="39" customHeight="1" spans="1:10">
      <c r="A14" s="104" t="s">
        <v>209</v>
      </c>
      <c r="B14" s="51" t="s">
        <v>241</v>
      </c>
      <c r="C14" s="51" t="s">
        <v>242</v>
      </c>
      <c r="D14" s="51" t="s">
        <v>243</v>
      </c>
      <c r="E14" s="47" t="s">
        <v>273</v>
      </c>
      <c r="F14" s="51" t="s">
        <v>245</v>
      </c>
      <c r="G14" s="47" t="s">
        <v>274</v>
      </c>
      <c r="H14" s="51" t="s">
        <v>275</v>
      </c>
      <c r="I14" s="51" t="s">
        <v>248</v>
      </c>
      <c r="J14" s="47" t="s">
        <v>276</v>
      </c>
    </row>
    <row r="15" ht="39" customHeight="1" spans="1:10">
      <c r="A15" s="104" t="s">
        <v>209</v>
      </c>
      <c r="B15" s="51" t="s">
        <v>241</v>
      </c>
      <c r="C15" s="51" t="s">
        <v>242</v>
      </c>
      <c r="D15" s="51" t="s">
        <v>277</v>
      </c>
      <c r="E15" s="47" t="s">
        <v>278</v>
      </c>
      <c r="F15" s="51" t="s">
        <v>265</v>
      </c>
      <c r="G15" s="47" t="s">
        <v>279</v>
      </c>
      <c r="H15" s="51" t="s">
        <v>280</v>
      </c>
      <c r="I15" s="51" t="s">
        <v>248</v>
      </c>
      <c r="J15" s="47" t="s">
        <v>281</v>
      </c>
    </row>
    <row r="16" ht="39" customHeight="1" spans="1:10">
      <c r="A16" s="104" t="s">
        <v>209</v>
      </c>
      <c r="B16" s="51" t="s">
        <v>241</v>
      </c>
      <c r="C16" s="51" t="s">
        <v>242</v>
      </c>
      <c r="D16" s="51" t="s">
        <v>277</v>
      </c>
      <c r="E16" s="47" t="s">
        <v>282</v>
      </c>
      <c r="F16" s="51" t="s">
        <v>245</v>
      </c>
      <c r="G16" s="47" t="s">
        <v>283</v>
      </c>
      <c r="H16" s="51" t="s">
        <v>280</v>
      </c>
      <c r="I16" s="51" t="s">
        <v>248</v>
      </c>
      <c r="J16" s="47" t="s">
        <v>284</v>
      </c>
    </row>
    <row r="17" ht="39" customHeight="1" spans="1:10">
      <c r="A17" s="104" t="s">
        <v>209</v>
      </c>
      <c r="B17" s="51" t="s">
        <v>241</v>
      </c>
      <c r="C17" s="51" t="s">
        <v>242</v>
      </c>
      <c r="D17" s="51" t="s">
        <v>277</v>
      </c>
      <c r="E17" s="47" t="s">
        <v>285</v>
      </c>
      <c r="F17" s="51" t="s">
        <v>245</v>
      </c>
      <c r="G17" s="47" t="s">
        <v>283</v>
      </c>
      <c r="H17" s="51" t="s">
        <v>280</v>
      </c>
      <c r="I17" s="51" t="s">
        <v>248</v>
      </c>
      <c r="J17" s="47" t="s">
        <v>286</v>
      </c>
    </row>
    <row r="18" ht="39" customHeight="1" spans="1:10">
      <c r="A18" s="104" t="s">
        <v>209</v>
      </c>
      <c r="B18" s="51" t="s">
        <v>241</v>
      </c>
      <c r="C18" s="51" t="s">
        <v>242</v>
      </c>
      <c r="D18" s="51" t="s">
        <v>277</v>
      </c>
      <c r="E18" s="47" t="s">
        <v>287</v>
      </c>
      <c r="F18" s="51" t="s">
        <v>265</v>
      </c>
      <c r="G18" s="47" t="s">
        <v>279</v>
      </c>
      <c r="H18" s="51" t="s">
        <v>280</v>
      </c>
      <c r="I18" s="51" t="s">
        <v>248</v>
      </c>
      <c r="J18" s="47" t="s">
        <v>288</v>
      </c>
    </row>
    <row r="19" ht="39" customHeight="1" spans="1:10">
      <c r="A19" s="104" t="s">
        <v>209</v>
      </c>
      <c r="B19" s="51" t="s">
        <v>241</v>
      </c>
      <c r="C19" s="51" t="s">
        <v>242</v>
      </c>
      <c r="D19" s="51" t="s">
        <v>289</v>
      </c>
      <c r="E19" s="47" t="s">
        <v>290</v>
      </c>
      <c r="F19" s="51" t="s">
        <v>265</v>
      </c>
      <c r="G19" s="47" t="s">
        <v>279</v>
      </c>
      <c r="H19" s="51" t="s">
        <v>280</v>
      </c>
      <c r="I19" s="51" t="s">
        <v>248</v>
      </c>
      <c r="J19" s="47" t="s">
        <v>291</v>
      </c>
    </row>
    <row r="20" ht="39" customHeight="1" spans="1:10">
      <c r="A20" s="104" t="s">
        <v>209</v>
      </c>
      <c r="B20" s="51" t="s">
        <v>241</v>
      </c>
      <c r="C20" s="51" t="s">
        <v>242</v>
      </c>
      <c r="D20" s="51" t="s">
        <v>289</v>
      </c>
      <c r="E20" s="47" t="s">
        <v>292</v>
      </c>
      <c r="F20" s="51" t="s">
        <v>293</v>
      </c>
      <c r="G20" s="47" t="s">
        <v>294</v>
      </c>
      <c r="H20" s="51" t="s">
        <v>295</v>
      </c>
      <c r="I20" s="51" t="s">
        <v>248</v>
      </c>
      <c r="J20" s="47" t="s">
        <v>296</v>
      </c>
    </row>
    <row r="21" ht="39" customHeight="1" spans="1:10">
      <c r="A21" s="104" t="s">
        <v>209</v>
      </c>
      <c r="B21" s="51" t="s">
        <v>241</v>
      </c>
      <c r="C21" s="51" t="s">
        <v>297</v>
      </c>
      <c r="D21" s="51" t="s">
        <v>298</v>
      </c>
      <c r="E21" s="47" t="s">
        <v>299</v>
      </c>
      <c r="F21" s="51" t="s">
        <v>245</v>
      </c>
      <c r="G21" s="47" t="s">
        <v>300</v>
      </c>
      <c r="H21" s="51" t="s">
        <v>258</v>
      </c>
      <c r="I21" s="51" t="s">
        <v>248</v>
      </c>
      <c r="J21" s="47" t="s">
        <v>301</v>
      </c>
    </row>
    <row r="22" ht="39" customHeight="1" spans="1:10">
      <c r="A22" s="104" t="s">
        <v>209</v>
      </c>
      <c r="B22" s="51" t="s">
        <v>241</v>
      </c>
      <c r="C22" s="51" t="s">
        <v>297</v>
      </c>
      <c r="D22" s="51" t="s">
        <v>298</v>
      </c>
      <c r="E22" s="47" t="s">
        <v>302</v>
      </c>
      <c r="F22" s="51" t="s">
        <v>245</v>
      </c>
      <c r="G22" s="47" t="s">
        <v>303</v>
      </c>
      <c r="H22" s="51" t="s">
        <v>258</v>
      </c>
      <c r="I22" s="51" t="s">
        <v>248</v>
      </c>
      <c r="J22" s="47" t="s">
        <v>304</v>
      </c>
    </row>
    <row r="23" ht="39" customHeight="1" spans="1:10">
      <c r="A23" s="104" t="s">
        <v>209</v>
      </c>
      <c r="B23" s="51" t="s">
        <v>241</v>
      </c>
      <c r="C23" s="51" t="s">
        <v>305</v>
      </c>
      <c r="D23" s="51" t="s">
        <v>306</v>
      </c>
      <c r="E23" s="47" t="s">
        <v>307</v>
      </c>
      <c r="F23" s="51" t="s">
        <v>245</v>
      </c>
      <c r="G23" s="47" t="s">
        <v>283</v>
      </c>
      <c r="H23" s="51" t="s">
        <v>280</v>
      </c>
      <c r="I23" s="51" t="s">
        <v>248</v>
      </c>
      <c r="J23" s="47" t="s">
        <v>308</v>
      </c>
    </row>
    <row r="24" ht="39" customHeight="1" spans="1:10">
      <c r="A24" s="104" t="s">
        <v>209</v>
      </c>
      <c r="B24" s="51" t="s">
        <v>241</v>
      </c>
      <c r="C24" s="51" t="s">
        <v>305</v>
      </c>
      <c r="D24" s="51" t="s">
        <v>306</v>
      </c>
      <c r="E24" s="47" t="s">
        <v>309</v>
      </c>
      <c r="F24" s="51" t="s">
        <v>245</v>
      </c>
      <c r="G24" s="47" t="s">
        <v>283</v>
      </c>
      <c r="H24" s="51" t="s">
        <v>280</v>
      </c>
      <c r="I24" s="51" t="s">
        <v>248</v>
      </c>
      <c r="J24" s="47" t="s">
        <v>310</v>
      </c>
    </row>
    <row r="25" ht="39" customHeight="1" spans="1:10">
      <c r="A25" s="104" t="s">
        <v>209</v>
      </c>
      <c r="B25" s="51" t="s">
        <v>241</v>
      </c>
      <c r="C25" s="51" t="s">
        <v>305</v>
      </c>
      <c r="D25" s="51" t="s">
        <v>306</v>
      </c>
      <c r="E25" s="47" t="s">
        <v>311</v>
      </c>
      <c r="F25" s="51" t="s">
        <v>245</v>
      </c>
      <c r="G25" s="47" t="s">
        <v>283</v>
      </c>
      <c r="H25" s="51" t="s">
        <v>280</v>
      </c>
      <c r="I25" s="51" t="s">
        <v>248</v>
      </c>
      <c r="J25" s="47" t="s">
        <v>312</v>
      </c>
    </row>
    <row r="26" ht="69" customHeight="1" spans="1:10">
      <c r="A26" s="104" t="s">
        <v>226</v>
      </c>
      <c r="B26" s="51" t="s">
        <v>313</v>
      </c>
      <c r="C26" s="51" t="s">
        <v>242</v>
      </c>
      <c r="D26" s="51" t="s">
        <v>243</v>
      </c>
      <c r="E26" s="47" t="s">
        <v>314</v>
      </c>
      <c r="F26" s="51" t="s">
        <v>245</v>
      </c>
      <c r="G26" s="47" t="s">
        <v>116</v>
      </c>
      <c r="H26" s="51" t="s">
        <v>315</v>
      </c>
      <c r="I26" s="51" t="s">
        <v>248</v>
      </c>
      <c r="J26" s="47" t="s">
        <v>316</v>
      </c>
    </row>
    <row r="27" ht="69" customHeight="1" spans="1:10">
      <c r="A27" s="104" t="s">
        <v>226</v>
      </c>
      <c r="B27" s="51" t="s">
        <v>313</v>
      </c>
      <c r="C27" s="51" t="s">
        <v>242</v>
      </c>
      <c r="D27" s="51" t="s">
        <v>277</v>
      </c>
      <c r="E27" s="47" t="s">
        <v>317</v>
      </c>
      <c r="F27" s="51" t="s">
        <v>265</v>
      </c>
      <c r="G27" s="47" t="s">
        <v>279</v>
      </c>
      <c r="H27" s="51" t="s">
        <v>280</v>
      </c>
      <c r="I27" s="51" t="s">
        <v>248</v>
      </c>
      <c r="J27" s="47" t="s">
        <v>318</v>
      </c>
    </row>
    <row r="28" ht="69" customHeight="1" spans="1:10">
      <c r="A28" s="104" t="s">
        <v>226</v>
      </c>
      <c r="B28" s="51" t="s">
        <v>313</v>
      </c>
      <c r="C28" s="51" t="s">
        <v>297</v>
      </c>
      <c r="D28" s="51" t="s">
        <v>298</v>
      </c>
      <c r="E28" s="47" t="s">
        <v>319</v>
      </c>
      <c r="F28" s="51" t="s">
        <v>245</v>
      </c>
      <c r="G28" s="47" t="s">
        <v>320</v>
      </c>
      <c r="H28" s="51" t="s">
        <v>321</v>
      </c>
      <c r="I28" s="51" t="s">
        <v>248</v>
      </c>
      <c r="J28" s="47" t="s">
        <v>322</v>
      </c>
    </row>
    <row r="29" ht="69" customHeight="1" spans="1:10">
      <c r="A29" s="104" t="s">
        <v>226</v>
      </c>
      <c r="B29" s="51" t="s">
        <v>313</v>
      </c>
      <c r="C29" s="51" t="s">
        <v>297</v>
      </c>
      <c r="D29" s="51" t="s">
        <v>323</v>
      </c>
      <c r="E29" s="47" t="s">
        <v>324</v>
      </c>
      <c r="F29" s="51" t="s">
        <v>245</v>
      </c>
      <c r="G29" s="47" t="s">
        <v>114</v>
      </c>
      <c r="H29" s="51" t="s">
        <v>325</v>
      </c>
      <c r="I29" s="51" t="s">
        <v>248</v>
      </c>
      <c r="J29" s="47" t="s">
        <v>326</v>
      </c>
    </row>
    <row r="30" ht="69" customHeight="1" spans="1:10">
      <c r="A30" s="104" t="s">
        <v>226</v>
      </c>
      <c r="B30" s="51" t="s">
        <v>313</v>
      </c>
      <c r="C30" s="51" t="s">
        <v>305</v>
      </c>
      <c r="D30" s="51" t="s">
        <v>306</v>
      </c>
      <c r="E30" s="47" t="s">
        <v>327</v>
      </c>
      <c r="F30" s="51" t="s">
        <v>245</v>
      </c>
      <c r="G30" s="47" t="s">
        <v>283</v>
      </c>
      <c r="H30" s="51" t="s">
        <v>280</v>
      </c>
      <c r="I30" s="51" t="s">
        <v>248</v>
      </c>
      <c r="J30" s="47" t="s">
        <v>328</v>
      </c>
    </row>
  </sheetData>
  <mergeCells count="6">
    <mergeCell ref="A2:J2"/>
    <mergeCell ref="A3:H3"/>
    <mergeCell ref="A7:A25"/>
    <mergeCell ref="A26:A30"/>
    <mergeCell ref="B7:B25"/>
    <mergeCell ref="B26:B3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李丽</cp:lastModifiedBy>
  <dcterms:created xsi:type="dcterms:W3CDTF">2025-02-06T09:19:00Z</dcterms:created>
  <dcterms:modified xsi:type="dcterms:W3CDTF">2025-02-07T02:39:54Z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5E511D1EB2E4483CA4E5063E7797F0AA_13</vt:lpwstr>
  </property>
  <property fmtid="{D5CDD505-2E9C-101B-9397-08002B2CF9AE}" pid="3" name="KSOProductBuildVer">
    <vt:lpwstr>2052-12.1.0.17140</vt:lpwstr>
  </property>
</Properties>
</file>