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560" firstSheet="11" activeTab="13"/>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省对下转移支付预算表09-1" sheetId="13" r:id="rId13"/>
    <sheet name="省对下转移支付绩效目标表09-2" sheetId="14" r:id="rId14"/>
    <sheet name="新增资产配置表10" sheetId="15" r:id="rId15"/>
    <sheet name="中央转移支付补助项目支出预算表11" sheetId="16" r:id="rId16"/>
    <sheet name="部门项目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<sst xmlns="http://schemas.openxmlformats.org/spreadsheetml/2006/main" count="1511" uniqueCount="517">
  <si>
    <t>预算01-1表</t>
  </si>
  <si>
    <t>2025年部门财务收支预算总表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</si>
  <si>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</si>
  <si>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</si>
  <si>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</si>
  <si>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</si>
  <si>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</si>
  <si>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</si>
  <si>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</si>
  <si>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</si>
  <si>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</si>
  <si>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</si>
  <si>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</si>
  <si>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</si>
  <si>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</si>
  <si>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</si>
  <si>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</si>
  <si>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</si>
  <si>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</si>
  <si>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</si>
  <si>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</si>
  <si>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</si>
  <si>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</si>
  <si>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</si>
  <si>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</si>
  <si>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</si>
  <si>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</si>
  <si>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</si>
  <si>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2025年部门收入预算表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</si>
  <si>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</si>
  <si>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</si>
  <si>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</si>
  <si>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</si>
  <si>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</si>
  <si>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</si>
  <si>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</si>
  <si>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</si>
  <si>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</si>
  <si>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</si>
  <si>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</si>
  <si>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</si>
  <si>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</si>
  <si>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</si>
  <si>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</si>
  <si>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</si>
  <si>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213001</t>
  </si>
  <si>
    <t>云南省科学技术协会</t>
  </si>
  <si>
    <t>预算01-3表</t>
  </si>
  <si>
    <t>2025年部门支出预算表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</si>
  <si>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</si>
  <si>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</si>
  <si>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</si>
  <si>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</si>
  <si>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</si>
  <si>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</si>
  <si>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</si>
  <si>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</si>
  <si>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</si>
  <si>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</si>
  <si>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</si>
  <si>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206</t>
  </si>
  <si>
    <t>科学技术支出</t>
  </si>
  <si>
    <t>20607</t>
  </si>
  <si>
    <t>科学技术普及</t>
  </si>
  <si>
    <t>2060701</t>
  </si>
  <si>
    <t>机构运行</t>
  </si>
  <si>
    <t>2060702</t>
  </si>
  <si>
    <t>科普活动</t>
  </si>
  <si>
    <t>208</t>
  </si>
  <si>
    <t>社会保障和就业支出</t>
  </si>
  <si>
    <t>20805</t>
  </si>
  <si>
    <t>行政事业单位养老支出</t>
  </si>
  <si>
    <t>2080501</t>
  </si>
  <si>
    <t>行政单位离退休</t>
  </si>
  <si>
    <t>2080505</t>
  </si>
  <si>
    <t>机关事业单位基本养老保险缴费支出</t>
  </si>
  <si>
    <t>20899</t>
  </si>
  <si>
    <t>其他社会保障和就业支出</t>
  </si>
  <si>
    <t>2089999</t>
  </si>
  <si>
    <t>210</t>
  </si>
  <si>
    <t>卫生健康支出</t>
  </si>
  <si>
    <t>21011</t>
  </si>
  <si>
    <t>行政事业单位医疗</t>
  </si>
  <si>
    <t>2101101</t>
  </si>
  <si>
    <t>行政单位医疗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</si>
  <si>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</si>
  <si>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</si>
  <si>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</si>
  <si>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</si>
  <si>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</si>
  <si>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</si>
  <si>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</si>
  <si>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</si>
  <si>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</si>
  <si>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</si>
  <si>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</si>
  <si>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</si>
  <si>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2025年部门财政拨款收支预算总表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</si>
  <si>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</si>
  <si>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</si>
  <si>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</si>
  <si>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</si>
  <si>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</si>
  <si>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</si>
  <si>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</si>
  <si>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</si>
  <si>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</si>
  <si>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</si>
  <si>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2025年一般公共预算支出预算表（按功能科目分类）</t>
  </si>
  <si>
    <t>部门预算支出功能分类科目</t>
  </si>
  <si>
    <t>人员经费</t>
  </si>
  <si>
    <t>公用经费</t>
  </si>
  <si>
    <t>1</t>
  </si>
  <si>
    <t>2</t>
  </si>
  <si>
    <t>3</t>
  </si>
  <si>
    <t>4</t>
  </si>
  <si>
    <t>5</t>
  </si>
  <si>
    <t>6</t>
  </si>
  <si>
    <t>预算03表</t>
  </si>
  <si>
    <t>2025年一般公共预算“三公”经费支出预算表</t>
  </si>
  <si>
    <t>单位：元</t>
  </si>
  <si>
    <t>“三公”经费合计</t>
  </si>
  <si>
    <t>因公出国（境）费</t>
  </si>
  <si>
    <t>公务用车购置及运行费</t>
  </si>
  <si>
    <t>公务接待费</t>
  </si>
  <si>
    <t>公务用车购置费</t>
  </si>
  <si>
    <t>公务用车运行费</t>
  </si>
  <si>
    <t>预算04表</t>
  </si>
  <si>
    <t>2025年部门基本支出预算表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</si>
  <si>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</si>
  <si>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</si>
  <si>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</si>
  <si>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</si>
  <si>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</si>
  <si>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</si>
  <si>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</si>
  <si>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</si>
  <si>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</si>
  <si>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</si>
  <si>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</si>
  <si>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</si>
  <si>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</si>
  <si>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</si>
  <si>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</si>
  <si>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530000210000000023262</t>
  </si>
  <si>
    <t>行政人员支出工资</t>
  </si>
  <si>
    <t>30101</t>
  </si>
  <si>
    <t>基本工资</t>
  </si>
  <si>
    <t>30102</t>
  </si>
  <si>
    <t>津贴补贴</t>
  </si>
  <si>
    <t>30103</t>
  </si>
  <si>
    <t>奖金</t>
  </si>
  <si>
    <t>530000210000000023264</t>
  </si>
  <si>
    <t>社会保障缴费</t>
  </si>
  <si>
    <t>30108</t>
  </si>
  <si>
    <t>机关事业单位基本养老保险缴费</t>
  </si>
  <si>
    <t>30112</t>
  </si>
  <si>
    <t>其他社会保障缴费</t>
  </si>
  <si>
    <t>30110</t>
  </si>
  <si>
    <t>职工基本医疗保险缴费</t>
  </si>
  <si>
    <t>30111</t>
  </si>
  <si>
    <t>公务员医疗补助缴费</t>
  </si>
  <si>
    <t>530000210000000023266</t>
  </si>
  <si>
    <t>30113</t>
  </si>
  <si>
    <t>530000210000000023269</t>
  </si>
  <si>
    <t>公车购置及运维费</t>
  </si>
  <si>
    <t>30231</t>
  </si>
  <si>
    <t>公务用车运行维护费</t>
  </si>
  <si>
    <t>530000210000000023271</t>
  </si>
  <si>
    <t>30217</t>
  </si>
  <si>
    <t>530000210000000023272</t>
  </si>
  <si>
    <t>行政人员公务交通补贴</t>
  </si>
  <si>
    <t>30239</t>
  </si>
  <si>
    <t>其他交通费用</t>
  </si>
  <si>
    <t>530000210000000023273</t>
  </si>
  <si>
    <t>工会经费</t>
  </si>
  <si>
    <t>30228</t>
  </si>
  <si>
    <t>530000210000000023274</t>
  </si>
  <si>
    <t>一般公用经费</t>
  </si>
  <si>
    <t>30201</t>
  </si>
  <si>
    <t>办公费</t>
  </si>
  <si>
    <t>30202</t>
  </si>
  <si>
    <t>印刷费</t>
  </si>
  <si>
    <t>30205</t>
  </si>
  <si>
    <t>水费</t>
  </si>
  <si>
    <t>30206</t>
  </si>
  <si>
    <t>电费</t>
  </si>
  <si>
    <t>30207</t>
  </si>
  <si>
    <t>邮电费</t>
  </si>
  <si>
    <t>30209</t>
  </si>
  <si>
    <t>物业管理费</t>
  </si>
  <si>
    <t>30211</t>
  </si>
  <si>
    <t>差旅费</t>
  </si>
  <si>
    <t>30213</t>
  </si>
  <si>
    <t>维修（护）费</t>
  </si>
  <si>
    <t>30215</t>
  </si>
  <si>
    <t>会议费</t>
  </si>
  <si>
    <t>30226</t>
  </si>
  <si>
    <t>劳务费</t>
  </si>
  <si>
    <t>30229</t>
  </si>
  <si>
    <t>福利费</t>
  </si>
  <si>
    <t>30299</t>
  </si>
  <si>
    <t>其他商品和服务支出</t>
  </si>
  <si>
    <t>31002</t>
  </si>
  <si>
    <t>办公设备购置</t>
  </si>
  <si>
    <t>530000241100002221074</t>
  </si>
  <si>
    <t>行政人员绩效奖</t>
  </si>
  <si>
    <t>预算05-1表</t>
  </si>
  <si>
    <t>2025年部门项目支出预算表</t>
  </si>
  <si>
    <t>项目分类</t>
  </si>
  <si>
    <t>项目单位</t>
  </si>
  <si>
    <t>本年拨款</t>
  </si>
  <si>
    <t>其中：本次下达</t>
  </si>
  <si>
    <t>部门预算机动经费</t>
  </si>
  <si>
    <t>其他运转类</t>
  </si>
  <si>
    <t>530000241100002027036</t>
  </si>
  <si>
    <t>公民科学素质提升行动专项资金</t>
  </si>
  <si>
    <t>事业发展类</t>
  </si>
  <si>
    <t>530000200000000008134</t>
  </si>
  <si>
    <t>30216</t>
  </si>
  <si>
    <t>培训费</t>
  </si>
  <si>
    <t>30227</t>
  </si>
  <si>
    <t>委托业务费</t>
  </si>
  <si>
    <t>科技人才及科普人才队伍建设专项资金</t>
  </si>
  <si>
    <t>530000221100000144054</t>
  </si>
  <si>
    <t>提升科技社团能力服务创新发展专项资金</t>
  </si>
  <si>
    <t>530000200000000005962</t>
  </si>
  <si>
    <t>因公出国（境）专项经费</t>
  </si>
  <si>
    <t>因公出国（境）经费</t>
  </si>
  <si>
    <t>530000221100000146291</t>
  </si>
  <si>
    <t>30212</t>
  </si>
  <si>
    <t>因公出国（境）费用</t>
  </si>
  <si>
    <t>云南省科学技术协会信创项目资金</t>
  </si>
  <si>
    <t>专项业务类</t>
  </si>
  <si>
    <t>530000251100003872949</t>
  </si>
  <si>
    <t>预算05-2表</t>
  </si>
  <si>
    <t>2025年部门项目支出绩效目标表</t>
  </si>
  <si>
    <t>单位名称、项目名称</t>
  </si>
  <si>
    <t>项目年度绩效目标</t>
  </si>
  <si>
    <t>一级指标</t>
  </si>
  <si>
    <t>二级指标</t>
  </si>
  <si>
    <t>三级指标</t>
  </si>
  <si>
    <t>指标性质</t>
  </si>
  <si>
    <t>指标值</t>
  </si>
  <si>
    <t>度量单位</t>
  </si>
  <si>
    <t>指标属性</t>
  </si>
  <si>
    <t>指标内容</t>
  </si>
  <si>
    <t>根据《中华人民共和国科学技术普及法》《全民科学素质行动规划纲要（2021—2025年）》《中办国办关于新时代进一步加强科学技术普及工作的意见》《中国科协“十四五”事业发展规划》《云南省科协事业发展“十四五”规划》《云南省科学普及条例》《中国科协科技工作者状况调查站点工作手册》，贯彻落实《中国科协关于实施学会创新和服务能力提升工程的意见》《云南省委省政府关于大力培育发展社会组织加快推进现代社会组织体制建设的意见》 《云南省反邪教协会章程》文件精神，结合省委、省政府中心工作，紧扣“四服务”定位，切实履行部门职责，继续以项目形式支持省科协所属科技社团开展以下工作：面向省科协所属省级学会（协会、研究会）和团体会员开展项目征集，以项目形式支持省级学会围绕省委、省政府中心工作和科技社团能力提升建设，为我省实施创新驱动发展战略、实现高质量跨越式发展提供科技支撑，进一步提升科技社团综合能力，计划组织实施科技社团开展科技创新决策咨询类项目报送决策咨询报告数量不少于2个、学术交流品牌建设类项目举办学术交流活动不少于14场、科技赋能助力发展类项目开展科普活动不少于20场。推进科协中心工作宣传报道，与云南广播电视台等主流媒体建立战略合作机制，全年新闻媒体信息播出量不少于80条。维护管理好现有50个科技工作者状况调查站点（国家级14个，省级36个）。指导开展反邪教宣传活动，普及科学知识；印发各类反邪教宣传材料及系列宣传品不低于5.12万份。推进11个科技小院运行，支持省农技协为基层农技协服务。四、举办4场以上国际学术交流会议或学术交流活动；组织专家开展技术服务或培训3场以上。</t>
  </si>
  <si>
    <t>产出指标</t>
  </si>
  <si>
    <t>数量指标</t>
  </si>
  <si>
    <t>学术交流活动举办数量</t>
  </si>
  <si>
    <t>&gt;=</t>
  </si>
  <si>
    <t>14</t>
  </si>
  <si>
    <t>场</t>
  </si>
  <si>
    <t>定量指标</t>
  </si>
  <si>
    <t xml:space="preserve">反映科技社团举办学术交流活动数量。重点支持在学科领域有较大影响的跨学科、综合性学术论坛、学术会议；高端前沿学科领域新观点、新学说学术沙龙；与国家级学会、兄弟省（市）相关学会联合举办的学术论坛、学术会议；面向南亚、东南亚国家开展学术交流与合作，打造国际民间科技交流合作平台。
</t>
  </si>
  <si>
    <t>科普活动开展数量</t>
  </si>
  <si>
    <t>20</t>
  </si>
  <si>
    <t>反映学会开展重点特色科普活动数量。重点支持省级学会联合国家级学会、科研院所、高校、企业等开展科技攻关、共建研发平台、构建产业技术创新战略联盟，建立会企联合体；聚焦高原特色农业发展需求，到产业园区、开发区及乡村振兴开展培育区域性主导产业，增强乡村经济可持续发展活力和自主创业能力；面向公众和重点人群弘扬科学精神、传播科学思想、普及科学知识、倡导科学方法，打造学会科普品牌，提高我省公民科学文化素质。</t>
  </si>
  <si>
    <t>反邪教宣传资料数量</t>
  </si>
  <si>
    <t>51200</t>
  </si>
  <si>
    <t>份</t>
  </si>
  <si>
    <t>反映有效发放反邪教宣传资料的数量。</t>
  </si>
  <si>
    <t>科技小院运行</t>
  </si>
  <si>
    <t>=</t>
  </si>
  <si>
    <t>11</t>
  </si>
  <si>
    <t>个</t>
  </si>
  <si>
    <t>反映科技小院建设运行数量</t>
  </si>
  <si>
    <t>对外民间科技人文交流活动的支持举办数量</t>
  </si>
  <si>
    <t>反映省科协支持对外民间科技人文交流活动项目的数量。计划通过在滇举办重要国内、国际会议和科技交流活动，打造高端、前沿、跨学科的国际科技交流合作平台，拓展交流合作的广度和深度，提升我省国际科技合作能力和水平。</t>
  </si>
  <si>
    <t>质量指标</t>
  </si>
  <si>
    <t>决策咨询报告报送数量</t>
  </si>
  <si>
    <t>反映向省委、省政府和相关省级部门报送决策咨询报告数量。</t>
  </si>
  <si>
    <t>培训合格率</t>
  </si>
  <si>
    <t>95</t>
  </si>
  <si>
    <t>％</t>
  </si>
  <si>
    <t>反映参加科技工作者状况调查站点培训的效果</t>
  </si>
  <si>
    <t>培训出勤率</t>
  </si>
  <si>
    <t>90</t>
  </si>
  <si>
    <t>条</t>
  </si>
  <si>
    <t>反映参加培训人员的出勤情况。</t>
  </si>
  <si>
    <t>在主流媒体上播出省科协相关新闻信息数量</t>
  </si>
  <si>
    <t>80</t>
  </si>
  <si>
    <t>反映在主流媒体上播出省科协相关新闻信息的数量。</t>
  </si>
  <si>
    <t>专家开展海智计划科技经济融合发展行动服务场次</t>
  </si>
  <si>
    <t>组织有关专家到中国科协海智计划工作基地（云南）、省科协海智工作站、高校、科研院、企业所开展技术服务，解决发展难题，促进科技创新。</t>
  </si>
  <si>
    <t>时效指标</t>
  </si>
  <si>
    <t>学术交流、科普活动完成时间</t>
  </si>
  <si>
    <t>&lt;=</t>
  </si>
  <si>
    <t>2025年12月31日</t>
  </si>
  <si>
    <t>年－月－日</t>
  </si>
  <si>
    <t>反映举办学术交流活动和重点科普活动完成时效。省科协立项资助项目必须于2025年12月31日前提交项目绩效考核相关材料及体现项目成果的材料。</t>
  </si>
  <si>
    <t>各州市“防范邪教宣传日（周、月）活动”完成率</t>
  </si>
  <si>
    <t>100</t>
  </si>
  <si>
    <t>%</t>
  </si>
  <si>
    <t>反映各州市“防范邪教宣传日（周、月）活动”完成时效。各州市反邪教协会提交相关材料。</t>
  </si>
  <si>
    <t>成本指标</t>
  </si>
  <si>
    <t>经济成本指标</t>
  </si>
  <si>
    <t>10</t>
  </si>
  <si>
    <t>用于反映组织开展各类培训工作人员占比情况，工作人员占比不超过10%。</t>
  </si>
  <si>
    <t>效益指标</t>
  </si>
  <si>
    <t>社会效益</t>
  </si>
  <si>
    <t>全省综合统计站点信息采用率</t>
  </si>
  <si>
    <t>反映科技工作者状况调查站点报送信息的采用率（国家级站点14个、省级站点36个）。</t>
  </si>
  <si>
    <t>宣传工作覆盖率</t>
  </si>
  <si>
    <t>反映科普、三下乡活动、反邪教等宣传工作在16个州市的覆盖情况。</t>
  </si>
  <si>
    <t>群众知悉率</t>
  </si>
  <si>
    <t>85</t>
  </si>
  <si>
    <t>反应宣传活动当地群众对活动知悉情况，体现宣传的社会效果。</t>
  </si>
  <si>
    <t>满意度指标</t>
  </si>
  <si>
    <t>服务对象满意度</t>
  </si>
  <si>
    <t>活动参与人员满意度</t>
  </si>
  <si>
    <t>反映参加学术交流活动、特色重点科普活动人员满意程度。</t>
  </si>
  <si>
    <t>科技工作者状况调查站点参培人员满意度</t>
  </si>
  <si>
    <t>反映科技工作者状况调查站点参培人员对培训工作的满意度。</t>
  </si>
  <si>
    <t>基层农技协满意度</t>
  </si>
  <si>
    <t>反映基层农技协对省农技协服务工作的满意度。</t>
  </si>
  <si>
    <t>（一）召开十届代表大会
1.成立省科协第十次代表大会筹备工作实施组织机构。
2.实施工作机构按时完成各项细化任务。
3.向云南省委、省政府提交省科协第十次代表大会召开请示，并按程序完成各项手续。
4.制定代表推荐方案、推荐条件、名额分配，代表名额分配做到16个州市全覆盖。
5.审议并通过省科协第九届委员会工作报告。
6.选举产生云南省科协第十届委员会。
（二）履行“四服务”职能职责
1.公民科学素质水平与“十三五”末的7.34%相比，有所提高；
2.服务我省科技人才成长成才，开展相关调查研究，开展科技人才推荐并在全国获奖，全省青少年选手在全国各类青少年科技竞赛中获奖；
3.服务我省经济科技发展，围绕省委省政府中心工作，组织科技专家团建言献策、服务州市县产业发展和乡村振兴：
4.支持部门履职运转相关工作。</t>
  </si>
  <si>
    <t>推荐人才参赛</t>
  </si>
  <si>
    <t>&gt;</t>
  </si>
  <si>
    <t>1.00</t>
  </si>
  <si>
    <t>次</t>
  </si>
  <si>
    <t>开展科技人才推荐并在全国获奖，全省青少年选手在全国各类青少年科技竞赛中获奖，获奖得分，不获奖不得分。</t>
  </si>
  <si>
    <t>组织科技专家团建言献策</t>
  </si>
  <si>
    <t>服务我省经济科技发展，围绕省委省政府中心工作，组织科技专家团建言献策、服务州市县产业发展和乡村振兴</t>
  </si>
  <si>
    <t>审议和批准《云南省科协第九届委员会工作报告》</t>
  </si>
  <si>
    <t>通过</t>
  </si>
  <si>
    <t>定性指标</t>
  </si>
  <si>
    <t>　 审议和批准《云南省科协第九届委员会工作报告》</t>
  </si>
  <si>
    <t>选举产生新一届的委员完成率</t>
  </si>
  <si>
    <t>选举产生新一届的委员</t>
  </si>
  <si>
    <t>公民科学素质水平</t>
  </si>
  <si>
    <t>7.34</t>
  </si>
  <si>
    <t>公民科学素质水平与“十三五”末的7.34%相比，有所提高</t>
  </si>
  <si>
    <t>科协服务对象满意度</t>
  </si>
  <si>
    <t>省科协职责职能</t>
  </si>
  <si>
    <t>根据《云南省全民科学素质行动规划纲要实施方案（2021—2025年）》要求，按照省科协党组工作安排，结合项目可行性论证报告，组织有关成员单位、各州市纲要办（科协）工作人员进行一次业务培训，不断提高工作人员业务技能和工作水平。支持云南农业大学建设农民院士科技服务站不少于45个，整合地方政府、学校和企业等社会优势资源，为云南经济社会发展和乡村振兴贡献科技力量。打造地铁科普列车一列，至少开展主题宣传两次，不断扩大科普覆盖面和受众。组织对各州市全民科学素质工作项目绩效完成情况等进行督导调研一轮。</t>
  </si>
  <si>
    <t>建设农民院士科技服务站</t>
  </si>
  <si>
    <t>45</t>
  </si>
  <si>
    <t>按照《农民院士科技服务站管理办法》规定的标准和程序，建设不少于35个站点。</t>
  </si>
  <si>
    <t>开展地铁科普宣传次数</t>
  </si>
  <si>
    <t>结合地铁空间实际情况，进行相应科普宣传</t>
  </si>
  <si>
    <t>开展科素工作培训次数</t>
  </si>
  <si>
    <t>组织科素工作人员开展业务培训。考核培训人员参训出勤情况。</t>
  </si>
  <si>
    <t>采购科普刊物</t>
  </si>
  <si>
    <t>190400</t>
  </si>
  <si>
    <t>本</t>
  </si>
  <si>
    <t>用于对科普刊物采购数量进行考核</t>
  </si>
  <si>
    <t>采购、发放《云南科坛》</t>
  </si>
  <si>
    <t>12000</t>
  </si>
  <si>
    <t>用于对采购、发放《云南科坛》数量进行考核</t>
  </si>
  <si>
    <t>组织有关成员单位、各州市纲要办（科协）工作人员开展业务培训。考核培训人员参训出勤情况。</t>
  </si>
  <si>
    <t>资金拨付及时率</t>
  </si>
  <si>
    <t>反映和考核向委托单位拨付资金的及时情况。</t>
  </si>
  <si>
    <t>地铁科普公众知晓率</t>
  </si>
  <si>
    <t>用于反映地铁科普活动的知晓面情况。</t>
  </si>
  <si>
    <t>培训参加人员满意度</t>
  </si>
  <si>
    <t>对参加培训的人员进行满意度调查，观众满意度达到85%。考核参加培训人员满意度情况。</t>
  </si>
  <si>
    <t>根据《2025年度省科协因公出国（境）专项经费项目可行性分析报告及实施方案》：2025年度，省科协拟组织3个团组赴相关国家开展对外民间科技人文交流活动。每个出访团组至少提交一份出访报告，组织部门讨论学习。
分别是：1.依托和服务在滇中国科协海智计划工作基地，组织在滇中国科协海智计划工作基地赴欧洲参加第十六届全欧华人专业协会联合会欧洲论坛，并访问德国、法国、比利时等国有关高校、科研院所和国际科技组织，重点开展学术交流、科技合作、招才引智等活动，签订战略合作协议其中省科协机关拟参团2人（厅级1人，处级干部1人）。出访结束后提交出访报告1份。
2.发挥云南的区位优势，加强与东盟国家科技团体和科技工作者的联系和合作，省科协拟组织省属工程类学会参加第43届东盟工程组织联盟会议。其中省科协拟参团4人（厅级1人，处级及一般干部3人）。出访结束后提交出访报告1份。
3.依托和服务省测绘地理信息学会，省科协拟参加省测绘地理信息学会组团参加东南亚测绘协会理事会，省科协拟参团2人（厅级1人，一般干部1人）。出访结束后提交出访报告1份。</t>
  </si>
  <si>
    <t>出访团组批次</t>
  </si>
  <si>
    <t>批次</t>
  </si>
  <si>
    <t>反映年度组织出访批次和团组的数量情况。</t>
  </si>
  <si>
    <t>出访人数</t>
  </si>
  <si>
    <t>人</t>
  </si>
  <si>
    <t>反映年度组织出访人员总数情况。</t>
  </si>
  <si>
    <t>出访报告</t>
  </si>
  <si>
    <t>反映出访成果</t>
  </si>
  <si>
    <t>经费先行审核备案率</t>
  </si>
  <si>
    <t>反映出访团组对经费先行审核备案的情况。
经费先行审核备案率=出国前进行经费审核备案的团组数/出访总团组数*100%</t>
  </si>
  <si>
    <t>经费规范核销率</t>
  </si>
  <si>
    <t>反映出访出国经费规范核销情况。                   经费规范核销率=经费规范核销的团组数/出访总团组数*100%</t>
  </si>
  <si>
    <t>出访成本控制率</t>
  </si>
  <si>
    <t>反映出访成本按计划支出的情况。
出访成本控制率=实际支出经费/备案经费*100%</t>
  </si>
  <si>
    <t>出访报告建议采纳条数</t>
  </si>
  <si>
    <t>反映出访成效在部门的实际体现。</t>
  </si>
  <si>
    <t>团员满意度调查</t>
  </si>
  <si>
    <t>访问交流结束后，发放满意度调查问卷，请团员对本次访问交流的效果、安排、存在的问题、满意度进行调查等提出意见及建议，以便今后进一步完善出访交流的组织和安排。</t>
  </si>
  <si>
    <t>根据《中华人民共和国科普法》、《中国科学技术协会章程》、《中国工程院章程》、《中国科学院院士章程》、《云南省科学技术普及条例》，国务院办公厅《全民科学素质行动计划纲要实施方案（2021—2035）》，《中国科学技术协会事业发展“十四五”规划（2021—2025）》《云南省科协事业发展“十四五”规划（2021－2025）》《云南省省级科学普及专项资金管理办法》等法规、政策，贯彻落实云南省委政府《关于加强和改进新时期科协工作的决定》文件精神，围绕省委、省政府中心工作，紧扣科协组织“四服务”职责定位，切实履行部门职责，持续开展科技人才及科普人才队伍建设项目。一是开展云南省科协系统干部能力提升培训，组织县级科协主席和省科协机关各部室工作人员及直属事业单位科级以上领导干部到有资质的高校进行1次以上能力提升培训,提高全省科普干部理论水平、业务素质和履职能力，更好的发挥科协组织的桥梁纽带作用。二是针对我省研究生培养单位2025年新入学研究生新生、青年导师、部分高年级本科生开展不少于4场科学道德和学风建设宣讲，提升新生科学道德方面的自律性。三是对已纳入提升基层科协组织力“3+1”试点工作的乡镇医院院长、学校校长、农技站站长组织1期培训，增进“三长”广泛联系服务团结引领卫生、教育、农业等各领域基层一线科技工作者的能力，全省129个县市区覆盖率达90%以上。四是通过组织开展院士增选培训动员、高层次人才培训，为院士后备人才搭建学术交流平台，促进学科交叉融合，提升社会影响力。动员高层次人才参加两院院士增选不少于10人。五是组织我省科技人才和创新团队申报各类国家级、省级奖项评选（提名推荐）及人才举荐，激励自主创新、激发人才活力，促进科技支撑引领经济社会发展。各类奖项、人才举荐不少于5人。六是完善干部职工人事档案数字化、规范化管理，提升管理水平与管理质量，争取完善率达90%以上。</t>
  </si>
  <si>
    <t>动员高层次人才参加两院院士增选</t>
  </si>
  <si>
    <t>反映动员高层次人才参加两院院士增选的数量。</t>
  </si>
  <si>
    <t>各类奖项、人才举荐</t>
  </si>
  <si>
    <t>反映各类奖项、人才举荐人数。
组织我省科技人才和创新团队申报各类国家级、省级奖项推荐、提名、评选工作，激励自主创新、激发人才活力，促进科技支撑引领经济社会发展。具体开展时间以各类科技类奖项推荐提名评选活动下发通知为准。</t>
  </si>
  <si>
    <t>科学道德和学风建设宣讲场次</t>
  </si>
  <si>
    <t>我省研究生培养单位2025年新入学研究生新生、青年导师、部分高年级本科生开展4场科学道德和学风建设宣讲</t>
  </si>
  <si>
    <t>反映培训中参训人员的出勤情况。
培训出勤率=（实际出勤学员数量/参加培训学员数量）*100%。</t>
  </si>
  <si>
    <t>合格率</t>
  </si>
  <si>
    <t>反映通过开展培训，提升科协系统干部的业务能力和综合素质情况。
参训率=（取得合格证人数/参训总人数）*100%。</t>
  </si>
  <si>
    <t>人事档案数字化完善率</t>
  </si>
  <si>
    <t>根据省委组织部、省人社厅等相关部门对人事档案的数字化管理要求，定期对省科协机关及直属事业单位干部职工人事档案数字化完善，维护。</t>
  </si>
  <si>
    <t>反映工作人员占比数是否符合相关规定，通过工作人员占比数来控制培训成本。</t>
  </si>
  <si>
    <t>县区覆盖率</t>
  </si>
  <si>
    <t>反映2025年云南省科协系统干部能力提升培训班和云南省“提升基层科协组织力3+1”培训社会覆盖面情况，全省129个县（市）区覆盖情况。（注：视当年报名人数实际情况确定）</t>
  </si>
  <si>
    <t>反映参训人员对培训内容、讲师授课、课程设置和培训效果等的满意度。
参训人员满意度=（对培训整体满意的参训人数/参训总人数）*100%</t>
  </si>
  <si>
    <t>该项目涉密</t>
  </si>
  <si>
    <t>可持续影响</t>
  </si>
  <si>
    <t>年</t>
  </si>
  <si>
    <t>预算06表</t>
  </si>
  <si>
    <t>2025年部门政府性基金预算支出预算表</t>
  </si>
  <si>
    <t>政府性基金预算支出</t>
  </si>
  <si>
    <t>备注：本单位无政府性基金预算，故该公开表为空。</t>
  </si>
  <si>
    <t>预算07表</t>
  </si>
  <si>
    <t>2025年部门政府采购预算表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</si>
  <si>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</si>
  <si>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</si>
  <si>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</si>
  <si>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</si>
  <si>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</si>
  <si>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</si>
  <si>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</si>
  <si>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</si>
  <si>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</si>
  <si>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</si>
  <si>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采购《云南科坛》</t>
  </si>
  <si>
    <t>A04020103 月刊</t>
  </si>
  <si>
    <t>车辆运行维护</t>
  </si>
  <si>
    <t>C23120300 车辆维修和保养服务</t>
  </si>
  <si>
    <t>C1804010201 机动车保险服务</t>
  </si>
  <si>
    <t>辆</t>
  </si>
  <si>
    <t>A02021301 碎纸机</t>
  </si>
  <si>
    <t>A02010105 台式计算机</t>
  </si>
  <si>
    <t>台</t>
  </si>
  <si>
    <t>物业管理采购</t>
  </si>
  <si>
    <t>C21040001 物业管理服务</t>
  </si>
  <si>
    <t>印刷采购</t>
  </si>
  <si>
    <t>C23090100 印刷服务</t>
  </si>
  <si>
    <t>项</t>
  </si>
  <si>
    <t>复印纸采购</t>
  </si>
  <si>
    <t>A05040100 纸制文具</t>
  </si>
  <si>
    <t>箱</t>
  </si>
  <si>
    <t>预算08表</t>
  </si>
  <si>
    <t>2025年部门政府购买服务预算表</t>
  </si>
  <si>
    <t>政府购买服务项目</t>
  </si>
  <si>
    <t>政府购买服务目录</t>
  </si>
  <si>
    <t>备注：本单位无政府购买服务预算，故该公开表为空。</t>
  </si>
  <si>
    <t>预算09-1表</t>
  </si>
  <si>
    <t>2025年省对下转移支付预算表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</si>
  <si>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</si>
  <si>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</si>
  <si>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</si>
  <si>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</si>
  <si>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</si>
  <si>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</si>
  <si>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</si>
  <si>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</si>
  <si>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</si>
  <si>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</si>
  <si>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</si>
  <si>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</si>
  <si>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</si>
  <si>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</si>
  <si>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</si>
  <si>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</si>
  <si>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</si>
  <si>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</si>
  <si>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</si>
  <si>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</si>
  <si>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</si>
  <si>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</si>
  <si>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科普专项经费</t>
  </si>
  <si>
    <t>预算09-2表</t>
  </si>
  <si>
    <t>2025年省对下转移支付绩效目标表</t>
  </si>
  <si>
    <t>通过采取开展州市和县市区科普阵地建设、实体科技馆服务能力提升、流动科普巡展、科普大篷车行动、科普信息化建设、重点科普活动等措施，预计开展科普日活动不少于1次、边境民族幸福科普行动项目不少于50个、民族地区科普试点不少于10个、开展流动科技馆巡展站点不少于18个、建设院士专家工作站（含存量）不少于59个，实现增强基层公共科普资源供给，补齐基层科普服务短板，加强科普体系建设，提升城乡居民科学素质，挖掘服务创新驱动发展的潜力，科技助推产业发展等年度预期绩效目标，促进我省公民科学素质提升。</t>
  </si>
  <si>
    <t>民族地区科普</t>
  </si>
  <si>
    <t>用于反映和考核在边疆少数民族聚居区开展少数民族科普活动的数量情况。</t>
  </si>
  <si>
    <t>流动科技馆巡展站点</t>
  </si>
  <si>
    <t>18</t>
  </si>
  <si>
    <t>用于反映和考核 以县为站点在全省范围开展流动科技馆巡展活动的数量情况。</t>
  </si>
  <si>
    <t>建设院士专家工作站（含存量）</t>
  </si>
  <si>
    <t>59</t>
  </si>
  <si>
    <t>用于反映和考核建设专家服务站的数量情况。</t>
  </si>
  <si>
    <t>开展科普日活动</t>
  </si>
  <si>
    <t>用于反映和考核开展科普日活动的数量情况。</t>
  </si>
  <si>
    <t>边境民族幸福科普行动</t>
  </si>
  <si>
    <t>50</t>
  </si>
  <si>
    <t>用于反映和实施边境民族幸福科普行动的数量情况。</t>
  </si>
  <si>
    <t>院士专家工作站考核合格率</t>
  </si>
  <si>
    <t>用于反映和考核院士专家工作站的质量情况。</t>
  </si>
  <si>
    <t>院士专家工作站考核报告</t>
  </si>
  <si>
    <t>用于反映和考核专家服务站项目完成的情况。</t>
  </si>
  <si>
    <t>覆盖率</t>
  </si>
  <si>
    <t>用于反映和考核科普活动的受众面情况。</t>
  </si>
  <si>
    <t>科普公共服务受众满意度</t>
  </si>
  <si>
    <t>对参与科普活动的受众进行满意度调查，反映和考核对科普活动的满意情况。</t>
  </si>
  <si>
    <t>预算10表</t>
  </si>
  <si>
    <t>2025年新增资产配置表</t>
  </si>
  <si>
    <t>资产类别</t>
  </si>
  <si>
    <t>资产分类代码.名称</t>
  </si>
  <si>
    <t>资产名称</t>
  </si>
  <si>
    <t>计量单位</t>
  </si>
  <si>
    <t>财政部门批复数（元）</t>
  </si>
  <si>
    <t>单价</t>
  </si>
  <si>
    <t>金额</t>
  </si>
  <si>
    <t>7</t>
  </si>
  <si>
    <t>8</t>
  </si>
  <si>
    <t>设备</t>
  </si>
  <si>
    <t>台式电脑</t>
  </si>
  <si>
    <t>A02029900 其他办公设备</t>
  </si>
  <si>
    <t>碎纸机</t>
  </si>
  <si>
    <t>元</t>
  </si>
  <si>
    <t>预算11表</t>
  </si>
  <si>
    <t>2025年中央转移支付补助项目支出预算表</t>
  </si>
  <si>
    <t>上级补助</t>
  </si>
  <si>
    <t>备注：本单位无中央转移支付补助项目支出预算，故该公开表为空。</t>
  </si>
  <si>
    <t>预算12表</t>
  </si>
  <si>
    <t>2025年部门项目支出中期规划预算表</t>
  </si>
  <si>
    <t>项目级次</t>
  </si>
  <si>
    <t>2025年</t>
  </si>
  <si>
    <t>2026年</t>
  </si>
  <si>
    <t>2027年</t>
  </si>
  <si>
    <t>212 因公出国（境）经费</t>
  </si>
  <si>
    <t>本级</t>
  </si>
  <si>
    <t>229 其他运转类</t>
  </si>
  <si>
    <t>311 专项业务类</t>
  </si>
  <si>
    <t>313 事业发展类</t>
  </si>
  <si>
    <t>323 事业发展类</t>
  </si>
  <si>
    <t>对下</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</si>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</sst>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hh:mm:ss"/>
    <numFmt numFmtId="178" formatCode="yyyy/mm/dd"/>
    <numFmt numFmtId="179" formatCode="yyyy/mm/dd\ hh:mm:ss"/>
    <numFmt numFmtId="180" formatCode="#,##0;\-#,##0;;@"/>
  </numFmts>
  <fonts count="40">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2" borderId="14"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5" applyNumberFormat="0" applyFill="0" applyAlignment="0" applyProtection="0">
      <alignment vertical="center"/>
    </xf>
    <xf numFmtId="0" fontId="27" fillId="0" borderId="15" applyNumberFormat="0" applyFill="0" applyAlignment="0" applyProtection="0">
      <alignment vertical="center"/>
    </xf>
    <xf numFmtId="0" fontId="28" fillId="0" borderId="16" applyNumberFormat="0" applyFill="0" applyAlignment="0" applyProtection="0">
      <alignment vertical="center"/>
    </xf>
    <xf numFmtId="0" fontId="28" fillId="0" borderId="0" applyNumberFormat="0" applyFill="0" applyBorder="0" applyAlignment="0" applyProtection="0">
      <alignment vertical="center"/>
    </xf>
    <xf numFmtId="0" fontId="29" fillId="3" borderId="17" applyNumberFormat="0" applyAlignment="0" applyProtection="0">
      <alignment vertical="center"/>
    </xf>
    <xf numFmtId="0" fontId="30" fillId="4" borderId="18" applyNumberFormat="0" applyAlignment="0" applyProtection="0">
      <alignment vertical="center"/>
    </xf>
    <xf numFmtId="0" fontId="31" fillId="4" borderId="17" applyNumberFormat="0" applyAlignment="0" applyProtection="0">
      <alignment vertical="center"/>
    </xf>
    <xf numFmtId="0" fontId="32" fillId="5" borderId="19" applyNumberFormat="0" applyAlignment="0" applyProtection="0">
      <alignment vertical="center"/>
    </xf>
    <xf numFmtId="0" fontId="33" fillId="0" borderId="20" applyNumberFormat="0" applyFill="0" applyAlignment="0" applyProtection="0">
      <alignment vertical="center"/>
    </xf>
    <xf numFmtId="0" fontId="34" fillId="0" borderId="21"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176" fontId="7" fillId="0" borderId="7">
      <alignment horizontal="right" vertical="center"/>
    </xf>
    <xf numFmtId="49" fontId="7" fillId="0" borderId="7">
      <alignment horizontal="left" vertical="center" wrapText="1"/>
    </xf>
    <xf numFmtId="176" fontId="7" fillId="0" borderId="7">
      <alignment horizontal="right" vertical="center"/>
    </xf>
    <xf numFmtId="177" fontId="7" fillId="0" borderId="7">
      <alignment horizontal="right" vertical="center"/>
    </xf>
    <xf numFmtId="178" fontId="7" fillId="0" borderId="7">
      <alignment horizontal="right" vertical="center"/>
    </xf>
    <xf numFmtId="179" fontId="7" fillId="0" borderId="7">
      <alignment horizontal="right" vertical="center"/>
    </xf>
    <xf numFmtId="10" fontId="7" fillId="0" borderId="7">
      <alignment horizontal="right" vertical="center"/>
    </xf>
    <xf numFmtId="180" fontId="7" fillId="0" borderId="7">
      <alignment horizontal="right" vertical="center"/>
    </xf>
  </cellStyleXfs>
  <cellXfs count="171">
    <xf numFmtId="0" fontId="0" fillId="0" borderId="0" xfId="0"/>
    <xf numFmtId="49" fontId="1" fillId="0" borderId="0" xfId="0" applyNumberFormat="1" applyFont="1"/>
    <xf numFmtId="0" fontId="1" fillId="0" borderId="0" xfId="0" applyFont="1" applyAlignment="1" applyProtection="1">
      <alignment horizontal="right" vertical="center"/>
      <protection locked="0"/>
    </xf>
    <xf numFmtId="0" fontId="2" fillId="0" borderId="0" xfId="0" applyFont="1" applyAlignment="1">
      <alignment horizontal="center" vertical="center"/>
    </xf>
    <xf numFmtId="0" fontId="3"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xf numFmtId="0" fontId="1" fillId="0" borderId="0" xfId="0" applyFont="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protection locked="0"/>
    </xf>
    <xf numFmtId="176" fontId="5" fillId="0" borderId="7" xfId="51" applyFont="1">
      <alignment horizontal="right" vertical="center"/>
    </xf>
    <xf numFmtId="49" fontId="5" fillId="0" borderId="7" xfId="50" applyFont="1">
      <alignment horizontal="left"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Alignment="1">
      <alignment horizontal="center" vertical="center"/>
    </xf>
    <xf numFmtId="0" fontId="4" fillId="0" borderId="5" xfId="0" applyFont="1" applyBorder="1" applyAlignment="1">
      <alignment horizontal="center" vertical="center"/>
    </xf>
    <xf numFmtId="0" fontId="3" fillId="0" borderId="7" xfId="0" applyFont="1" applyBorder="1" applyAlignment="1">
      <alignment horizontal="left" vertical="center" wrapText="1"/>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1" fillId="0" borderId="7" xfId="0" applyFont="1" applyBorder="1" applyAlignment="1" applyProtection="1">
      <alignment horizontal="center" vertical="center"/>
      <protection locked="0"/>
    </xf>
    <xf numFmtId="49" fontId="7" fillId="0" borderId="0" xfId="50" applyBorder="1">
      <alignment horizontal="left" vertical="center" wrapText="1"/>
    </xf>
    <xf numFmtId="49" fontId="7" fillId="0" borderId="0" xfId="50" applyBorder="1" applyAlignment="1">
      <alignment horizontal="right" vertical="center" wrapText="1"/>
    </xf>
    <xf numFmtId="49" fontId="8" fillId="0" borderId="0" xfId="50" applyFont="1" applyBorder="1" applyAlignment="1">
      <alignment horizontal="center" vertical="center" wrapText="1"/>
    </xf>
    <xf numFmtId="49" fontId="9" fillId="0" borderId="7" xfId="50" applyFont="1" applyAlignment="1">
      <alignment horizontal="center" vertical="center" wrapText="1"/>
    </xf>
    <xf numFmtId="49" fontId="10" fillId="0" borderId="7" xfId="50" applyAlignment="1">
      <alignment horizontal="center" vertical="center" wrapText="1"/>
    </xf>
    <xf numFmtId="49" fontId="9" fillId="0" borderId="7" xfId="50" applyFont="1">
      <alignment horizontal="left" vertical="center" wrapText="1"/>
    </xf>
    <xf numFmtId="180" fontId="7" fillId="0" borderId="7" xfId="56">
      <alignment horizontal="right" vertical="center"/>
    </xf>
    <xf numFmtId="176" fontId="7" fillId="0" borderId="7" xfId="51">
      <alignment horizontal="right" vertical="center"/>
    </xf>
    <xf numFmtId="0" fontId="11" fillId="0" borderId="0" xfId="0" applyFont="1" applyAlignment="1">
      <alignment horizontal="center" vertical="center"/>
    </xf>
    <xf numFmtId="0" fontId="6" fillId="0" borderId="0" xfId="0" applyFont="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2" fillId="0" borderId="7" xfId="0" applyFont="1" applyBorder="1" applyAlignment="1">
      <alignment horizontal="left" vertical="center" wrapText="1"/>
    </xf>
    <xf numFmtId="0" fontId="12" fillId="0" borderId="7" xfId="0" applyFont="1" applyBorder="1" applyAlignment="1">
      <alignment vertical="center" wrapText="1"/>
    </xf>
    <xf numFmtId="0" fontId="12" fillId="0" borderId="7" xfId="0" applyFont="1" applyBorder="1" applyAlignment="1">
      <alignment horizontal="center" vertical="center" wrapText="1"/>
    </xf>
    <xf numFmtId="0" fontId="12" fillId="0" borderId="7" xfId="0" applyFont="1" applyBorder="1" applyAlignment="1" applyProtection="1">
      <alignment horizontal="center" vertical="center"/>
      <protection locked="0"/>
    </xf>
    <xf numFmtId="0" fontId="12" fillId="0" borderId="7" xfId="0" applyFont="1" applyBorder="1" applyAlignment="1">
      <alignment horizontal="left" vertical="center" wrapText="1" indent="1"/>
    </xf>
    <xf numFmtId="0" fontId="12" fillId="0" borderId="7" xfId="0" applyFont="1" applyBorder="1" applyAlignment="1" applyProtection="1">
      <alignment horizontal="left" vertical="center" wrapText="1"/>
      <protection locked="0"/>
    </xf>
    <xf numFmtId="0" fontId="3" fillId="0" borderId="0" xfId="0" applyFont="1" applyAlignment="1" applyProtection="1">
      <alignment horizontal="right" vertical="center"/>
      <protection locked="0"/>
    </xf>
    <xf numFmtId="0" fontId="1" fillId="0" borderId="0" xfId="0" applyFont="1" applyAlignment="1">
      <alignment horizontal="right" vertical="center"/>
    </xf>
    <xf numFmtId="0" fontId="11"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wrapText="1"/>
    </xf>
    <xf numFmtId="0" fontId="1" fillId="0" borderId="0" xfId="0" applyFont="1" applyAlignment="1">
      <alignment horizontal="right" wrapText="1"/>
    </xf>
    <xf numFmtId="0" fontId="1" fillId="0" borderId="0" xfId="0" applyFont="1" applyAlignment="1">
      <alignment wrapText="1"/>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0" fontId="3" fillId="0" borderId="7" xfId="0" applyFont="1" applyBorder="1" applyAlignment="1">
      <alignment horizontal="left" vertical="center" wrapText="1" indent="1"/>
    </xf>
    <xf numFmtId="0" fontId="3" fillId="0" borderId="0" xfId="0" applyFont="1" applyAlignment="1" applyProtection="1">
      <alignment horizontal="right"/>
      <protection locked="0"/>
    </xf>
    <xf numFmtId="0" fontId="3" fillId="0" borderId="0" xfId="0" applyFont="1" applyAlignment="1" applyProtection="1">
      <alignment vertical="top" wrapText="1"/>
      <protection locked="0"/>
    </xf>
    <xf numFmtId="0" fontId="6" fillId="0" borderId="0" xfId="0" applyFont="1" applyAlignment="1">
      <alignment horizontal="center" vertical="center" wrapText="1"/>
    </xf>
    <xf numFmtId="0" fontId="6" fillId="0" borderId="0" xfId="0" applyFont="1" applyAlignment="1" applyProtection="1">
      <alignment horizontal="center" vertical="center" wrapText="1"/>
      <protection locked="0"/>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1" xfId="0" applyFont="1" applyBorder="1" applyAlignment="1">
      <alignment horizontal="left" vertical="center" wrapText="1"/>
    </xf>
    <xf numFmtId="4" fontId="3" fillId="0" borderId="11" xfId="0" applyNumberFormat="1" applyFont="1" applyBorder="1" applyAlignment="1" applyProtection="1">
      <alignment horizontal="right" vertical="center"/>
      <protection locked="0"/>
    </xf>
    <xf numFmtId="0" fontId="3" fillId="0" borderId="12" xfId="0" applyFont="1" applyBorder="1" applyAlignment="1">
      <alignment horizontal="center" vertical="center"/>
    </xf>
    <xf numFmtId="0" fontId="3" fillId="0" borderId="13" xfId="0" applyFont="1" applyBorder="1" applyAlignment="1">
      <alignment horizontal="left" vertical="center"/>
    </xf>
    <xf numFmtId="0" fontId="3" fillId="0" borderId="11" xfId="0" applyFont="1" applyBorder="1" applyAlignment="1">
      <alignment horizontal="left" vertical="center"/>
    </xf>
    <xf numFmtId="0" fontId="3" fillId="0" borderId="0" xfId="0" applyFont="1" applyAlignment="1" applyProtection="1">
      <alignment horizontal="right" vertical="center" wrapText="1"/>
      <protection locked="0"/>
    </xf>
    <xf numFmtId="0" fontId="3" fillId="0" borderId="0" xfId="0" applyFont="1" applyAlignment="1">
      <alignment horizontal="right" vertical="center" wrapText="1"/>
    </xf>
    <xf numFmtId="0" fontId="3" fillId="0" borderId="0" xfId="0" applyFont="1" applyAlignment="1" applyProtection="1">
      <alignment horizontal="right" wrapText="1"/>
      <protection locked="0"/>
    </xf>
    <xf numFmtId="0" fontId="3" fillId="0" borderId="0" xfId="0" applyFont="1" applyAlignment="1">
      <alignment horizontal="right" wrapText="1"/>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0" fontId="3" fillId="0" borderId="0" xfId="0" applyFont="1" applyAlignment="1">
      <alignment horizontal="left" vertical="center"/>
    </xf>
    <xf numFmtId="0" fontId="4" fillId="0" borderId="11" xfId="0" applyFont="1" applyBorder="1" applyAlignment="1">
      <alignment horizontal="center" vertical="center"/>
    </xf>
    <xf numFmtId="0" fontId="4" fillId="0" borderId="11" xfId="0" applyFont="1" applyBorder="1" applyAlignment="1" applyProtection="1">
      <alignment horizontal="center" vertical="center"/>
      <protection locked="0"/>
    </xf>
    <xf numFmtId="0" fontId="3" fillId="0" borderId="11" xfId="0" applyFont="1" applyBorder="1" applyAlignment="1">
      <alignment horizontal="right" vertical="center"/>
    </xf>
    <xf numFmtId="0" fontId="3" fillId="0" borderId="6" xfId="0" applyFont="1" applyBorder="1" applyAlignment="1">
      <alignment horizontal="left" vertical="center" wrapText="1" indent="1"/>
    </xf>
    <xf numFmtId="0" fontId="3" fillId="0" borderId="11" xfId="0" applyFont="1" applyBorder="1" applyAlignment="1">
      <alignment horizontal="center" vertical="center" wrapText="1"/>
    </xf>
    <xf numFmtId="180" fontId="5" fillId="0" borderId="7" xfId="56" applyFont="1" applyAlignment="1">
      <alignment horizontal="center" vertical="center"/>
    </xf>
    <xf numFmtId="0" fontId="3" fillId="0" borderId="0" xfId="0" applyFont="1" applyAlignment="1">
      <alignment horizontal="right" vertical="center"/>
    </xf>
    <xf numFmtId="0" fontId="3" fillId="0" borderId="0" xfId="0" applyFont="1" applyAlignment="1">
      <alignment horizontal="right"/>
    </xf>
    <xf numFmtId="0" fontId="3" fillId="0" borderId="0" xfId="0" applyFont="1" applyAlignment="1" applyProtection="1">
      <alignment horizontal="left" vertical="center" wrapText="1"/>
      <protection locked="0"/>
    </xf>
    <xf numFmtId="0" fontId="4" fillId="0" borderId="0" xfId="0" applyFont="1" applyAlignment="1">
      <alignment horizontal="left" vertical="center" wrapText="1"/>
    </xf>
    <xf numFmtId="0" fontId="1" fillId="0" borderId="0" xfId="0" applyFont="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5" fillId="0" borderId="0" xfId="0" applyFont="1" applyAlignment="1">
      <alignment horizontal="left" vertical="center"/>
    </xf>
    <xf numFmtId="49" fontId="5" fillId="0" borderId="7" xfId="0" applyNumberFormat="1" applyFont="1" applyBorder="1" applyAlignment="1">
      <alignment horizontal="left" vertical="center" wrapText="1"/>
    </xf>
    <xf numFmtId="0" fontId="13" fillId="0" borderId="7" xfId="0" applyFont="1" applyBorder="1" applyAlignment="1">
      <alignment horizontal="center" vertical="center"/>
    </xf>
    <xf numFmtId="0" fontId="13" fillId="0" borderId="1" xfId="0" applyFont="1" applyBorder="1" applyAlignment="1">
      <alignment horizontal="center" vertical="center" wrapText="1"/>
    </xf>
    <xf numFmtId="4" fontId="3" fillId="0" borderId="7" xfId="0" applyNumberFormat="1" applyFont="1" applyBorder="1" applyAlignment="1" applyProtection="1">
      <alignment horizontal="right" vertical="center" wrapText="1"/>
      <protection locked="0"/>
    </xf>
    <xf numFmtId="0" fontId="1" fillId="0" borderId="0" xfId="0" applyFont="1" applyAlignment="1">
      <alignment vertical="top"/>
    </xf>
    <xf numFmtId="0" fontId="14" fillId="0" borderId="7" xfId="0" applyFont="1" applyBorder="1" applyAlignment="1">
      <alignment horizontal="center"/>
    </xf>
    <xf numFmtId="49" fontId="5" fillId="0" borderId="7" xfId="50" applyFont="1" applyAlignment="1">
      <alignment horizontal="left" vertical="center" wrapText="1" indent="1"/>
    </xf>
    <xf numFmtId="0" fontId="13" fillId="0" borderId="7" xfId="0" applyFont="1" applyBorder="1" applyAlignment="1">
      <alignment horizontal="center" vertical="center" wrapText="1"/>
    </xf>
    <xf numFmtId="0" fontId="1" fillId="0" borderId="0" xfId="0" applyFont="1" applyAlignment="1">
      <alignment horizontal="center" wrapText="1"/>
    </xf>
    <xf numFmtId="0" fontId="15" fillId="0" borderId="0" xfId="0" applyFont="1" applyAlignment="1">
      <alignment horizontal="center" vertical="center" wrapText="1"/>
    </xf>
    <xf numFmtId="0" fontId="16" fillId="0" borderId="7" xfId="0" applyFont="1" applyBorder="1" applyAlignment="1">
      <alignment horizontal="center" vertical="center" wrapText="1"/>
    </xf>
    <xf numFmtId="0" fontId="16"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3" fillId="0" borderId="7" xfId="0" applyFont="1" applyBorder="1" applyAlignment="1">
      <alignment horizontal="left" vertical="center" wrapText="1" indent="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7" fillId="0" borderId="0" xfId="0" applyFont="1" applyAlignment="1">
      <alignment horizontal="center" vertical="center"/>
    </xf>
    <xf numFmtId="0" fontId="18" fillId="0" borderId="0" xfId="0" applyFont="1" applyAlignment="1">
      <alignment horizontal="center" vertical="center"/>
    </xf>
    <xf numFmtId="0" fontId="4" fillId="0" borderId="1" xfId="0" applyFont="1" applyBorder="1" applyAlignment="1" applyProtection="1">
      <alignment horizontal="center" vertical="center"/>
      <protection locked="0"/>
    </xf>
    <xf numFmtId="0" fontId="19" fillId="0" borderId="7" xfId="0" applyFont="1" applyBorder="1" applyAlignment="1">
      <alignment vertical="center"/>
    </xf>
    <xf numFmtId="4" fontId="19" fillId="0" borderId="7" xfId="0" applyNumberFormat="1" applyFont="1" applyBorder="1" applyAlignment="1" applyProtection="1">
      <alignment horizontal="right" vertical="center"/>
      <protection locked="0"/>
    </xf>
    <xf numFmtId="49" fontId="19" fillId="0" borderId="7" xfId="50" applyFont="1">
      <alignment horizontal="left" vertical="center" wrapText="1"/>
    </xf>
    <xf numFmtId="0" fontId="5" fillId="0" borderId="7" xfId="0" applyFont="1" applyBorder="1" applyAlignment="1">
      <alignment vertical="center"/>
    </xf>
    <xf numFmtId="0" fontId="3" fillId="0" borderId="7" xfId="0" applyFont="1" applyBorder="1" applyAlignment="1">
      <alignment vertical="center"/>
    </xf>
    <xf numFmtId="4" fontId="19" fillId="0" borderId="7" xfId="0" applyNumberFormat="1" applyFont="1" applyBorder="1" applyAlignment="1">
      <alignment horizontal="right" vertical="center"/>
    </xf>
    <xf numFmtId="0" fontId="19" fillId="0" borderId="7" xfId="0" applyFont="1" applyBorder="1" applyAlignment="1">
      <alignment horizontal="center" vertical="center"/>
    </xf>
    <xf numFmtId="0" fontId="5" fillId="0" borderId="7" xfId="0" applyFont="1" applyBorder="1" applyAlignment="1">
      <alignment horizontal="left" vertical="center"/>
    </xf>
    <xf numFmtId="0" fontId="19"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1" fillId="0" borderId="1" xfId="0" applyFont="1" applyBorder="1" applyAlignment="1">
      <alignment horizontal="center" vertical="center" wrapText="1"/>
    </xf>
    <xf numFmtId="0" fontId="11" fillId="0" borderId="0" xfId="0" applyFont="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xf>
    <xf numFmtId="0" fontId="1" fillId="0" borderId="11" xfId="0" applyFont="1" applyBorder="1" applyAlignment="1">
      <alignment horizontal="center" vertical="center"/>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1" fillId="0" borderId="0" xfId="0" applyFont="1" applyProtection="1">
      <protection locked="0"/>
    </xf>
    <xf numFmtId="0" fontId="4" fillId="0" borderId="0" xfId="0" applyFont="1" applyProtection="1">
      <protection locked="0"/>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3" xfId="0" applyFont="1" applyBorder="1" applyAlignment="1" applyProtection="1">
      <alignment horizontal="center" vertical="center"/>
      <protection locked="0"/>
    </xf>
    <xf numFmtId="0" fontId="1" fillId="0" borderId="11" xfId="0" applyFont="1" applyBorder="1" applyAlignment="1">
      <alignment horizontal="center" vertical="center" wrapText="1"/>
    </xf>
    <xf numFmtId="0" fontId="20" fillId="0" borderId="1" xfId="0" applyFont="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6" fillId="0" borderId="0" xfId="0" applyFont="1" applyAlignment="1">
      <alignment horizontal="center" vertical="top"/>
    </xf>
    <xf numFmtId="0" fontId="3" fillId="0" borderId="6" xfId="0" applyFont="1" applyBorder="1" applyAlignment="1">
      <alignment horizontal="left" vertical="center"/>
    </xf>
    <xf numFmtId="0" fontId="19" fillId="0" borderId="6" xfId="0" applyFont="1" applyBorder="1" applyAlignment="1">
      <alignment horizontal="center"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176" fontId="19" fillId="0" borderId="7" xfId="0" applyNumberFormat="1" applyFont="1" applyBorder="1" applyAlignment="1">
      <alignment horizontal="right" vertical="center"/>
    </xf>
    <xf numFmtId="0" fontId="5" fillId="0" borderId="6" xfId="0" applyFont="1" applyBorder="1" applyAlignment="1">
      <alignment horizontal="left" vertical="center"/>
    </xf>
    <xf numFmtId="0" fontId="19" fillId="0" borderId="6" xfId="0" applyFont="1" applyBorder="1" applyAlignment="1" applyProtection="1">
      <alignment horizontal="center"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umberStyle" xfId="49"/>
    <cellStyle name="TextStyle" xfId="50"/>
    <cellStyle name="MoneyStyle" xfId="51"/>
    <cellStyle name="TimeStyle" xfId="52"/>
    <cellStyle name="DateStyle" xfId="53"/>
    <cellStyle name="DateTimeStyle" xfId="54"/>
    <cellStyle name="Percent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AFBE8B"/>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21"/>
  <sheetViews>
    <sheetView showZeros="0" topLeftCell="A13" workbookViewId="0">
      <selection activeCell="A1" sqref="A1"/>
    </sheetView>
  </sheetViews>
  <sheetFormatPr defaultColWidth="8" defaultRowHeight="14.25" customHeight="1" outlineLevelCol="3"/>
  <cols>
    <col min="1" max="1" width="39.5727272727273" customWidth="1"/>
    <col min="2" max="2" width="46.3090909090909" customWidth="1"/>
    <col min="3" max="3" width="40.4181818181818" customWidth="1"/>
    <col min="4" max="4" width="50.1727272727273" customWidth="1"/>
  </cols>
  <sheetData>
    <row r="1" ht="12" customHeight="1" spans="4:4">
      <c r="D1" s="98" t="s">
        <v>0</v>
      </c>
    </row>
    <row r="2" ht="36" customHeight="1" spans="1:4">
      <c r="A2" s="42" t="s">
        <v>1</v>
      </c>
      <c r="B2" s="163"/>
      <c r="C2" s="163"/>
      <c r="D2" s="163"/>
    </row>
    <row r="3" ht="21" customHeight="1" spans="1:4">
      <c r="A3" s="90" t="str">
        <f>"单位名称："&amp;"云南省科学技术协会"</f>
        <v>单位名称：云南省科学技术协会</v>
      </c>
      <c r="B3" s="129"/>
      <c r="C3" s="129"/>
      <c r="D3" s="97" t="s">
        <v>2</v>
      </c>
    </row>
    <row r="4" ht="19.5" customHeight="1" spans="1:4">
      <c r="A4" s="10" t="s">
        <v>3</v>
      </c>
      <c r="B4" s="12"/>
      <c r="C4" s="10" t="s">
        <v>4</v>
      </c>
      <c r="D4" s="12"/>
    </row>
    <row r="5" ht="19.5" customHeight="1" spans="1:4">
      <c r="A5" s="15" t="s">
        <v>5</v>
      </c>
      <c r="B5" s="15" t="s">
        <v>6</v>
      </c>
      <c r="C5" s="15" t="s">
        <v>7</v>
      </c>
      <c r="D5" s="15" t="s">
        <v>6</v>
      </c>
    </row>
    <row r="6" ht="19.5" customHeight="1" spans="1:4">
      <c r="A6" s="18"/>
      <c r="B6" s="18"/>
      <c r="C6" s="18"/>
      <c r="D6" s="18"/>
    </row>
    <row r="7" ht="25.4" customHeight="1" spans="1:4">
      <c r="A7" s="140" t="s">
        <v>8</v>
      </c>
      <c r="B7" s="117">
        <v>33099002.6</v>
      </c>
      <c r="C7" s="23" t="str">
        <f>"一"&amp;"、"&amp;"科学技术支出"</f>
        <v>一、科学技术支出</v>
      </c>
      <c r="D7" s="117">
        <v>29627675.28</v>
      </c>
    </row>
    <row r="8" ht="25.4" customHeight="1" spans="1:4">
      <c r="A8" s="140" t="s">
        <v>9</v>
      </c>
      <c r="B8" s="117"/>
      <c r="C8" s="23" t="str">
        <f>"二"&amp;"、"&amp;"社会保障和就业支出"</f>
        <v>二、社会保障和就业支出</v>
      </c>
      <c r="D8" s="117">
        <v>1243939.79</v>
      </c>
    </row>
    <row r="9" ht="25.4" customHeight="1" spans="1:4">
      <c r="A9" s="140" t="s">
        <v>10</v>
      </c>
      <c r="B9" s="117"/>
      <c r="C9" s="23" t="str">
        <f>"三"&amp;"、"&amp;"卫生健康支出"</f>
        <v>三、卫生健康支出</v>
      </c>
      <c r="D9" s="117">
        <v>1372612.22</v>
      </c>
    </row>
    <row r="10" ht="25.4" customHeight="1" spans="1:4">
      <c r="A10" s="140" t="s">
        <v>11</v>
      </c>
      <c r="B10" s="89"/>
      <c r="C10" s="23" t="str">
        <f>"四"&amp;"、"&amp;"住房保障支出"</f>
        <v>四、住房保障支出</v>
      </c>
      <c r="D10" s="117">
        <v>854775.31</v>
      </c>
    </row>
    <row r="11" ht="25.4" customHeight="1" spans="1:4">
      <c r="A11" s="140" t="s">
        <v>12</v>
      </c>
      <c r="B11" s="117"/>
      <c r="C11" s="23"/>
      <c r="D11" s="117"/>
    </row>
    <row r="12" ht="25.4" customHeight="1" spans="1:4">
      <c r="A12" s="140" t="s">
        <v>13</v>
      </c>
      <c r="B12" s="89"/>
      <c r="C12" s="23"/>
      <c r="D12" s="117"/>
    </row>
    <row r="13" ht="25.4" customHeight="1" spans="1:4">
      <c r="A13" s="140" t="s">
        <v>14</v>
      </c>
      <c r="B13" s="89"/>
      <c r="C13" s="23"/>
      <c r="D13" s="117"/>
    </row>
    <row r="14" ht="25.4" customHeight="1" spans="1:4">
      <c r="A14" s="140" t="s">
        <v>15</v>
      </c>
      <c r="B14" s="89"/>
      <c r="C14" s="23"/>
      <c r="D14" s="117"/>
    </row>
    <row r="15" ht="25.4" customHeight="1" spans="1:4">
      <c r="A15" s="164" t="s">
        <v>16</v>
      </c>
      <c r="B15" s="89"/>
      <c r="C15" s="23"/>
      <c r="D15" s="117"/>
    </row>
    <row r="16" ht="25.4" customHeight="1" spans="1:4">
      <c r="A16" s="164" t="s">
        <v>17</v>
      </c>
      <c r="B16" s="117"/>
      <c r="C16" s="23"/>
      <c r="D16" s="117"/>
    </row>
    <row r="17" ht="25.4" customHeight="1" spans="1:4">
      <c r="A17" s="165" t="s">
        <v>18</v>
      </c>
      <c r="B17" s="136">
        <v>33099002.6</v>
      </c>
      <c r="C17" s="137" t="s">
        <v>19</v>
      </c>
      <c r="D17" s="136">
        <v>33099002.6</v>
      </c>
    </row>
    <row r="18" ht="25.4" customHeight="1" spans="1:4">
      <c r="A18" s="166" t="s">
        <v>20</v>
      </c>
      <c r="B18" s="136"/>
      <c r="C18" s="167" t="s">
        <v>21</v>
      </c>
      <c r="D18" s="168"/>
    </row>
    <row r="19" ht="25.4" customHeight="1" spans="1:4">
      <c r="A19" s="169" t="s">
        <v>22</v>
      </c>
      <c r="B19" s="117"/>
      <c r="C19" s="138" t="s">
        <v>22</v>
      </c>
      <c r="D19" s="89"/>
    </row>
    <row r="20" ht="25.4" customHeight="1" spans="1:4">
      <c r="A20" s="169" t="s">
        <v>23</v>
      </c>
      <c r="B20" s="117"/>
      <c r="C20" s="138" t="s">
        <v>24</v>
      </c>
      <c r="D20" s="89"/>
    </row>
    <row r="21" ht="25.4" customHeight="1" spans="1:4">
      <c r="A21" s="170" t="s">
        <v>25</v>
      </c>
      <c r="B21" s="136">
        <v>33099002.6</v>
      </c>
      <c r="C21" s="137" t="s">
        <v>26</v>
      </c>
      <c r="D21" s="132">
        <v>33099002.6</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selection activeCell="A15" sqref="A15"/>
    </sheetView>
  </sheetViews>
  <sheetFormatPr defaultColWidth="9.13636363636364" defaultRowHeight="14.25" customHeight="1" outlineLevelCol="5"/>
  <cols>
    <col min="1" max="1" width="29.0272727272727" customWidth="1"/>
    <col min="2" max="2" width="28.6" customWidth="1"/>
    <col min="3" max="3" width="31.6" customWidth="1"/>
    <col min="4" max="6" width="33.4545454545455" customWidth="1"/>
  </cols>
  <sheetData>
    <row r="1" ht="15.75" customHeight="1" spans="6:6">
      <c r="F1" s="53" t="s">
        <v>396</v>
      </c>
    </row>
    <row r="2" ht="28.5" customHeight="1" spans="1:6">
      <c r="A2" s="27" t="s">
        <v>397</v>
      </c>
      <c r="B2" s="27"/>
      <c r="C2" s="27"/>
      <c r="D2" s="27"/>
      <c r="E2" s="27"/>
      <c r="F2" s="27"/>
    </row>
    <row r="3" ht="15" customHeight="1" spans="1:6">
      <c r="A3" s="99" t="str">
        <f>"单位名称："&amp;"云南省科学技术协会"</f>
        <v>单位名称：云南省科学技术协会</v>
      </c>
      <c r="B3" s="100"/>
      <c r="C3" s="100"/>
      <c r="D3" s="56"/>
      <c r="E3" s="56"/>
      <c r="F3" s="101" t="s">
        <v>2</v>
      </c>
    </row>
    <row r="4" ht="18.75" customHeight="1" spans="1:6">
      <c r="A4" s="9" t="s">
        <v>129</v>
      </c>
      <c r="B4" s="9" t="s">
        <v>49</v>
      </c>
      <c r="C4" s="9" t="s">
        <v>50</v>
      </c>
      <c r="D4" s="15" t="s">
        <v>398</v>
      </c>
      <c r="E4" s="60"/>
      <c r="F4" s="60"/>
    </row>
    <row r="5" ht="30" customHeight="1" spans="1:6">
      <c r="A5" s="18"/>
      <c r="B5" s="18"/>
      <c r="C5" s="18"/>
      <c r="D5" s="15" t="s">
        <v>31</v>
      </c>
      <c r="E5" s="60" t="s">
        <v>58</v>
      </c>
      <c r="F5" s="60" t="s">
        <v>59</v>
      </c>
    </row>
    <row r="6" ht="16.5" customHeight="1" spans="1:6">
      <c r="A6" s="60">
        <v>1</v>
      </c>
      <c r="B6" s="60">
        <v>2</v>
      </c>
      <c r="C6" s="60">
        <v>3</v>
      </c>
      <c r="D6" s="60">
        <v>4</v>
      </c>
      <c r="E6" s="60">
        <v>5</v>
      </c>
      <c r="F6" s="60">
        <v>6</v>
      </c>
    </row>
    <row r="7" ht="20.25" customHeight="1" spans="1:6">
      <c r="A7" s="29"/>
      <c r="B7" s="29"/>
      <c r="C7" s="29"/>
      <c r="D7" s="22"/>
      <c r="E7" s="22"/>
      <c r="F7" s="22"/>
    </row>
    <row r="8" ht="17.25" customHeight="1" spans="1:6">
      <c r="A8" s="102" t="s">
        <v>95</v>
      </c>
      <c r="B8" s="103"/>
      <c r="C8" s="103" t="s">
        <v>95</v>
      </c>
      <c r="D8" s="22"/>
      <c r="E8" s="22"/>
      <c r="F8" s="22"/>
    </row>
    <row r="10" customHeight="1" spans="1:1">
      <c r="A10" t="s">
        <v>399</v>
      </c>
    </row>
  </sheetData>
  <mergeCells count="6">
    <mergeCell ref="A2:F2"/>
    <mergeCell ref="D4:F4"/>
    <mergeCell ref="A8:C8"/>
    <mergeCell ref="A4:A5"/>
    <mergeCell ref="B4:B5"/>
    <mergeCell ref="C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18"/>
  <sheetViews>
    <sheetView showZeros="0" topLeftCell="A5" workbookViewId="0">
      <selection activeCell="F4" sqref="F$1:H$1048576"/>
    </sheetView>
  </sheetViews>
  <sheetFormatPr defaultColWidth="9.13636363636364" defaultRowHeight="14.25" customHeight="1"/>
  <cols>
    <col min="1" max="1" width="28.3636363636364" customWidth="1"/>
    <col min="2" max="2" width="21.7090909090909" customWidth="1"/>
    <col min="3" max="3" width="27.8181818181818" customWidth="1"/>
    <col min="4" max="4" width="7.70909090909091" customWidth="1"/>
    <col min="5" max="5" width="10.2818181818182" customWidth="1"/>
    <col min="6" max="8" width="16.6363636363636" customWidth="1"/>
    <col min="9" max="11" width="14.7454545454545" customWidth="1"/>
    <col min="12" max="16" width="12.5727272727273" customWidth="1"/>
    <col min="17" max="17" width="10.4181818181818" customWidth="1"/>
  </cols>
  <sheetData>
    <row r="1" ht="13.5" customHeight="1" spans="15:17">
      <c r="O1" s="52"/>
      <c r="P1" s="52"/>
      <c r="Q1" s="97" t="s">
        <v>400</v>
      </c>
    </row>
    <row r="2" ht="27.75" customHeight="1" spans="1:17">
      <c r="A2" s="54" t="s">
        <v>401</v>
      </c>
      <c r="B2" s="27"/>
      <c r="C2" s="27"/>
      <c r="D2" s="27"/>
      <c r="E2" s="27"/>
      <c r="F2" s="27"/>
      <c r="G2" s="27"/>
      <c r="H2" s="27"/>
      <c r="I2" s="27"/>
      <c r="J2" s="27"/>
      <c r="K2" s="43"/>
      <c r="L2" s="27"/>
      <c r="M2" s="27"/>
      <c r="N2" s="27"/>
      <c r="O2" s="43"/>
      <c r="P2" s="43"/>
      <c r="Q2" s="27"/>
    </row>
    <row r="3" ht="18.75" customHeight="1" spans="1:17">
      <c r="A3" s="90" t="str">
        <f>"单位名称："&amp;"云南省科学技术协会"</f>
        <v>单位名称：云南省科学技术协会</v>
      </c>
      <c r="B3" s="6"/>
      <c r="C3" s="6"/>
      <c r="D3" s="6"/>
      <c r="E3" s="6"/>
      <c r="F3" s="6"/>
      <c r="G3" s="6"/>
      <c r="H3" s="6"/>
      <c r="I3" s="6"/>
      <c r="J3" s="6"/>
      <c r="O3" s="62"/>
      <c r="P3" s="62"/>
      <c r="Q3" s="98" t="s">
        <v>120</v>
      </c>
    </row>
    <row r="4" ht="15.75" customHeight="1" spans="1:17">
      <c r="A4" s="9" t="s">
        <v>402</v>
      </c>
      <c r="B4" s="66" t="s">
        <v>403</v>
      </c>
      <c r="C4" s="66" t="s">
        <v>404</v>
      </c>
      <c r="D4" s="66" t="s">
        <v>405</v>
      </c>
      <c r="E4" s="66" t="s">
        <v>406</v>
      </c>
      <c r="F4" s="66" t="s">
        <v>407</v>
      </c>
      <c r="G4" s="67" t="s">
        <v>136</v>
      </c>
      <c r="H4" s="67"/>
      <c r="I4" s="67"/>
      <c r="J4" s="67"/>
      <c r="K4" s="68"/>
      <c r="L4" s="67"/>
      <c r="M4" s="67"/>
      <c r="N4" s="67"/>
      <c r="O4" s="83"/>
      <c r="P4" s="68"/>
      <c r="Q4" s="84"/>
    </row>
    <row r="5" ht="17.25" customHeight="1" spans="1:17">
      <c r="A5" s="14"/>
      <c r="B5" s="69"/>
      <c r="C5" s="69"/>
      <c r="D5" s="69"/>
      <c r="E5" s="69"/>
      <c r="F5" s="69"/>
      <c r="G5" s="69" t="s">
        <v>31</v>
      </c>
      <c r="H5" s="69" t="s">
        <v>34</v>
      </c>
      <c r="I5" s="69" t="s">
        <v>408</v>
      </c>
      <c r="J5" s="69" t="s">
        <v>409</v>
      </c>
      <c r="K5" s="70" t="s">
        <v>410</v>
      </c>
      <c r="L5" s="85" t="s">
        <v>411</v>
      </c>
      <c r="M5" s="85"/>
      <c r="N5" s="85"/>
      <c r="O5" s="86"/>
      <c r="P5" s="87"/>
      <c r="Q5" s="71"/>
    </row>
    <row r="6" ht="54" customHeight="1" spans="1:17">
      <c r="A6" s="17"/>
      <c r="B6" s="71"/>
      <c r="C6" s="71"/>
      <c r="D6" s="71"/>
      <c r="E6" s="71"/>
      <c r="F6" s="71"/>
      <c r="G6" s="71"/>
      <c r="H6" s="71" t="s">
        <v>33</v>
      </c>
      <c r="I6" s="71"/>
      <c r="J6" s="71"/>
      <c r="K6" s="72"/>
      <c r="L6" s="71" t="s">
        <v>33</v>
      </c>
      <c r="M6" s="71" t="s">
        <v>44</v>
      </c>
      <c r="N6" s="71" t="s">
        <v>143</v>
      </c>
      <c r="O6" s="88" t="s">
        <v>40</v>
      </c>
      <c r="P6" s="72" t="s">
        <v>41</v>
      </c>
      <c r="Q6" s="71" t="s">
        <v>42</v>
      </c>
    </row>
    <row r="7" ht="15" customHeight="1" spans="1:17">
      <c r="A7" s="18">
        <v>1</v>
      </c>
      <c r="B7" s="91">
        <v>2</v>
      </c>
      <c r="C7" s="91">
        <v>3</v>
      </c>
      <c r="D7" s="91">
        <v>4</v>
      </c>
      <c r="E7" s="91">
        <v>5</v>
      </c>
      <c r="F7" s="91">
        <v>6</v>
      </c>
      <c r="G7" s="92">
        <v>7</v>
      </c>
      <c r="H7" s="92">
        <v>8</v>
      </c>
      <c r="I7" s="92">
        <v>9</v>
      </c>
      <c r="J7" s="92">
        <v>10</v>
      </c>
      <c r="K7" s="92">
        <v>11</v>
      </c>
      <c r="L7" s="92">
        <v>12</v>
      </c>
      <c r="M7" s="92">
        <v>13</v>
      </c>
      <c r="N7" s="92">
        <v>14</v>
      </c>
      <c r="O7" s="92">
        <v>15</v>
      </c>
      <c r="P7" s="92">
        <v>16</v>
      </c>
      <c r="Q7" s="92">
        <v>17</v>
      </c>
    </row>
    <row r="8" ht="21" customHeight="1" spans="1:17">
      <c r="A8" s="73" t="s">
        <v>46</v>
      </c>
      <c r="B8" s="74"/>
      <c r="C8" s="74"/>
      <c r="D8" s="74"/>
      <c r="E8" s="93"/>
      <c r="F8" s="22">
        <v>2870080</v>
      </c>
      <c r="G8" s="22">
        <v>2882080</v>
      </c>
      <c r="H8" s="22">
        <v>2882080</v>
      </c>
      <c r="I8" s="22"/>
      <c r="J8" s="22"/>
      <c r="K8" s="22"/>
      <c r="L8" s="22"/>
      <c r="M8" s="22"/>
      <c r="N8" s="22"/>
      <c r="O8" s="22"/>
      <c r="P8" s="22"/>
      <c r="Q8" s="22"/>
    </row>
    <row r="9" ht="21" customHeight="1" spans="1:17">
      <c r="A9" s="94" t="s">
        <v>216</v>
      </c>
      <c r="B9" s="74" t="s">
        <v>412</v>
      </c>
      <c r="C9" s="74" t="s">
        <v>413</v>
      </c>
      <c r="D9" s="95" t="s">
        <v>346</v>
      </c>
      <c r="E9" s="96">
        <v>12000</v>
      </c>
      <c r="F9" s="22">
        <v>120000</v>
      </c>
      <c r="G9" s="22">
        <v>120000</v>
      </c>
      <c r="H9" s="22">
        <v>120000</v>
      </c>
      <c r="I9" s="22"/>
      <c r="J9" s="22"/>
      <c r="K9" s="22"/>
      <c r="L9" s="22"/>
      <c r="M9" s="22"/>
      <c r="N9" s="22"/>
      <c r="O9" s="22"/>
      <c r="P9" s="22"/>
      <c r="Q9" s="22"/>
    </row>
    <row r="10" ht="21" customHeight="1" spans="1:17">
      <c r="A10" s="94" t="s">
        <v>216</v>
      </c>
      <c r="B10" s="74" t="s">
        <v>344</v>
      </c>
      <c r="C10" s="74" t="s">
        <v>413</v>
      </c>
      <c r="D10" s="95" t="s">
        <v>346</v>
      </c>
      <c r="E10" s="96">
        <v>174400</v>
      </c>
      <c r="F10" s="22">
        <v>2180000</v>
      </c>
      <c r="G10" s="22">
        <v>2180000</v>
      </c>
      <c r="H10" s="22">
        <v>2180000</v>
      </c>
      <c r="I10" s="22"/>
      <c r="J10" s="22"/>
      <c r="K10" s="22"/>
      <c r="L10" s="22"/>
      <c r="M10" s="22"/>
      <c r="N10" s="22"/>
      <c r="O10" s="22"/>
      <c r="P10" s="22"/>
      <c r="Q10" s="22"/>
    </row>
    <row r="11" ht="21" customHeight="1" spans="1:17">
      <c r="A11" s="94" t="s">
        <v>165</v>
      </c>
      <c r="B11" s="74" t="s">
        <v>414</v>
      </c>
      <c r="C11" s="74" t="s">
        <v>415</v>
      </c>
      <c r="D11" s="95" t="s">
        <v>321</v>
      </c>
      <c r="E11" s="96">
        <v>5</v>
      </c>
      <c r="F11" s="22">
        <v>76000</v>
      </c>
      <c r="G11" s="22">
        <v>76000</v>
      </c>
      <c r="H11" s="22">
        <v>76000</v>
      </c>
      <c r="I11" s="22"/>
      <c r="J11" s="22"/>
      <c r="K11" s="22"/>
      <c r="L11" s="22"/>
      <c r="M11" s="22"/>
      <c r="N11" s="22"/>
      <c r="O11" s="22"/>
      <c r="P11" s="22"/>
      <c r="Q11" s="22"/>
    </row>
    <row r="12" ht="21" customHeight="1" spans="1:17">
      <c r="A12" s="94" t="s">
        <v>165</v>
      </c>
      <c r="B12" s="74" t="s">
        <v>414</v>
      </c>
      <c r="C12" s="74" t="s">
        <v>416</v>
      </c>
      <c r="D12" s="95" t="s">
        <v>417</v>
      </c>
      <c r="E12" s="96">
        <v>4</v>
      </c>
      <c r="F12" s="22">
        <v>11000</v>
      </c>
      <c r="G12" s="22">
        <v>11000</v>
      </c>
      <c r="H12" s="22">
        <v>11000</v>
      </c>
      <c r="I12" s="22"/>
      <c r="J12" s="22"/>
      <c r="K12" s="22"/>
      <c r="L12" s="22"/>
      <c r="M12" s="22"/>
      <c r="N12" s="22"/>
      <c r="O12" s="22"/>
      <c r="P12" s="22"/>
      <c r="Q12" s="22"/>
    </row>
    <row r="13" ht="21" customHeight="1" spans="1:17">
      <c r="A13" s="94" t="s">
        <v>178</v>
      </c>
      <c r="B13" s="74" t="s">
        <v>204</v>
      </c>
      <c r="C13" s="74" t="s">
        <v>418</v>
      </c>
      <c r="D13" s="95" t="s">
        <v>266</v>
      </c>
      <c r="E13" s="96">
        <v>5</v>
      </c>
      <c r="F13" s="22">
        <v>5000</v>
      </c>
      <c r="G13" s="22">
        <v>5000</v>
      </c>
      <c r="H13" s="22">
        <v>5000</v>
      </c>
      <c r="I13" s="22"/>
      <c r="J13" s="22"/>
      <c r="K13" s="22"/>
      <c r="L13" s="22"/>
      <c r="M13" s="22"/>
      <c r="N13" s="22"/>
      <c r="O13" s="22"/>
      <c r="P13" s="22"/>
      <c r="Q13" s="22"/>
    </row>
    <row r="14" ht="21" customHeight="1" spans="1:17">
      <c r="A14" s="94" t="s">
        <v>178</v>
      </c>
      <c r="B14" s="74" t="s">
        <v>204</v>
      </c>
      <c r="C14" s="74" t="s">
        <v>419</v>
      </c>
      <c r="D14" s="95" t="s">
        <v>420</v>
      </c>
      <c r="E14" s="96">
        <v>1</v>
      </c>
      <c r="F14" s="22"/>
      <c r="G14" s="22">
        <v>12000</v>
      </c>
      <c r="H14" s="22">
        <v>12000</v>
      </c>
      <c r="I14" s="22"/>
      <c r="J14" s="22"/>
      <c r="K14" s="22"/>
      <c r="L14" s="22"/>
      <c r="M14" s="22"/>
      <c r="N14" s="22"/>
      <c r="O14" s="22"/>
      <c r="P14" s="22"/>
      <c r="Q14" s="22"/>
    </row>
    <row r="15" ht="21" customHeight="1" spans="1:17">
      <c r="A15" s="94" t="s">
        <v>178</v>
      </c>
      <c r="B15" s="74" t="s">
        <v>421</v>
      </c>
      <c r="C15" s="74" t="s">
        <v>422</v>
      </c>
      <c r="D15" s="95" t="s">
        <v>395</v>
      </c>
      <c r="E15" s="96">
        <v>1</v>
      </c>
      <c r="F15" s="22">
        <v>366400</v>
      </c>
      <c r="G15" s="22">
        <v>366400</v>
      </c>
      <c r="H15" s="22">
        <v>366400</v>
      </c>
      <c r="I15" s="22"/>
      <c r="J15" s="22"/>
      <c r="K15" s="22"/>
      <c r="L15" s="22"/>
      <c r="M15" s="22"/>
      <c r="N15" s="22"/>
      <c r="O15" s="22"/>
      <c r="P15" s="22"/>
      <c r="Q15" s="22"/>
    </row>
    <row r="16" ht="21" customHeight="1" spans="1:17">
      <c r="A16" s="94" t="s">
        <v>178</v>
      </c>
      <c r="B16" s="74" t="s">
        <v>423</v>
      </c>
      <c r="C16" s="74" t="s">
        <v>424</v>
      </c>
      <c r="D16" s="95" t="s">
        <v>425</v>
      </c>
      <c r="E16" s="96">
        <v>10</v>
      </c>
      <c r="F16" s="22">
        <v>80000</v>
      </c>
      <c r="G16" s="22">
        <v>80000</v>
      </c>
      <c r="H16" s="22">
        <v>80000</v>
      </c>
      <c r="I16" s="22"/>
      <c r="J16" s="22"/>
      <c r="K16" s="22"/>
      <c r="L16" s="22"/>
      <c r="M16" s="22"/>
      <c r="N16" s="22"/>
      <c r="O16" s="22"/>
      <c r="P16" s="22"/>
      <c r="Q16" s="22"/>
    </row>
    <row r="17" ht="21" customHeight="1" spans="1:17">
      <c r="A17" s="94" t="s">
        <v>178</v>
      </c>
      <c r="B17" s="74" t="s">
        <v>426</v>
      </c>
      <c r="C17" s="74" t="s">
        <v>427</v>
      </c>
      <c r="D17" s="95" t="s">
        <v>428</v>
      </c>
      <c r="E17" s="96">
        <v>200</v>
      </c>
      <c r="F17" s="22">
        <v>31680</v>
      </c>
      <c r="G17" s="22">
        <v>31680</v>
      </c>
      <c r="H17" s="22">
        <v>31680</v>
      </c>
      <c r="I17" s="22"/>
      <c r="J17" s="22"/>
      <c r="K17" s="22"/>
      <c r="L17" s="22"/>
      <c r="M17" s="22"/>
      <c r="N17" s="22"/>
      <c r="O17" s="22"/>
      <c r="P17" s="22"/>
      <c r="Q17" s="22"/>
    </row>
    <row r="18" ht="21" customHeight="1" spans="1:17">
      <c r="A18" s="76" t="s">
        <v>95</v>
      </c>
      <c r="B18" s="77"/>
      <c r="C18" s="77"/>
      <c r="D18" s="77"/>
      <c r="E18" s="93"/>
      <c r="F18" s="22">
        <v>2870080</v>
      </c>
      <c r="G18" s="22">
        <v>2882080</v>
      </c>
      <c r="H18" s="22">
        <v>2882080</v>
      </c>
      <c r="I18" s="22"/>
      <c r="J18" s="22"/>
      <c r="K18" s="22"/>
      <c r="L18" s="22"/>
      <c r="M18" s="22"/>
      <c r="N18" s="22"/>
      <c r="O18" s="22"/>
      <c r="P18" s="22"/>
      <c r="Q18" s="22"/>
    </row>
  </sheetData>
  <mergeCells count="16">
    <mergeCell ref="A2:Q2"/>
    <mergeCell ref="A3:F3"/>
    <mergeCell ref="G4:Q4"/>
    <mergeCell ref="L5:Q5"/>
    <mergeCell ref="A18:E18"/>
    <mergeCell ref="A4:A6"/>
    <mergeCell ref="B4:B6"/>
    <mergeCell ref="C4:C6"/>
    <mergeCell ref="D4:D6"/>
    <mergeCell ref="E4:E6"/>
    <mergeCell ref="F4:F6"/>
    <mergeCell ref="G5:G6"/>
    <mergeCell ref="H5:H6"/>
    <mergeCell ref="I5:I6"/>
    <mergeCell ref="J5:J6"/>
    <mergeCell ref="K5:K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2"/>
  <sheetViews>
    <sheetView showZeros="0" workbookViewId="0">
      <selection activeCell="A16" sqref="A16"/>
    </sheetView>
  </sheetViews>
  <sheetFormatPr defaultColWidth="9.13636363636364" defaultRowHeight="14.25" customHeight="1"/>
  <cols>
    <col min="1" max="1" width="31.4181818181818" customWidth="1"/>
    <col min="2" max="2" width="21.7090909090909" customWidth="1"/>
    <col min="3" max="3" width="26.7090909090909" customWidth="1"/>
    <col min="4" max="14" width="16.6" customWidth="1"/>
  </cols>
  <sheetData>
    <row r="1" ht="13.5" customHeight="1" spans="1:14">
      <c r="A1" s="58"/>
      <c r="B1" s="58"/>
      <c r="C1" s="58"/>
      <c r="D1" s="58"/>
      <c r="E1" s="58"/>
      <c r="F1" s="58"/>
      <c r="G1" s="58"/>
      <c r="H1" s="63"/>
      <c r="I1" s="58"/>
      <c r="J1" s="58"/>
      <c r="K1" s="58"/>
      <c r="L1" s="52"/>
      <c r="M1" s="79"/>
      <c r="N1" s="80" t="s">
        <v>429</v>
      </c>
    </row>
    <row r="2" ht="27.75" customHeight="1" spans="1:14">
      <c r="A2" s="54" t="s">
        <v>430</v>
      </c>
      <c r="B2" s="64"/>
      <c r="C2" s="64"/>
      <c r="D2" s="64"/>
      <c r="E2" s="64"/>
      <c r="F2" s="64"/>
      <c r="G2" s="64"/>
      <c r="H2" s="65"/>
      <c r="I2" s="64"/>
      <c r="J2" s="64"/>
      <c r="K2" s="64"/>
      <c r="L2" s="43"/>
      <c r="M2" s="65"/>
      <c r="N2" s="64"/>
    </row>
    <row r="3" ht="18.75" customHeight="1" spans="1:14">
      <c r="A3" s="55" t="str">
        <f>"单位名称："&amp;"云南省科学技术协会"</f>
        <v>单位名称：云南省科学技术协会</v>
      </c>
      <c r="B3" s="56"/>
      <c r="C3" s="56"/>
      <c r="D3" s="56"/>
      <c r="E3" s="56"/>
      <c r="F3" s="56"/>
      <c r="G3" s="56"/>
      <c r="H3" s="63"/>
      <c r="I3" s="58"/>
      <c r="J3" s="58"/>
      <c r="K3" s="58"/>
      <c r="L3" s="62"/>
      <c r="M3" s="81"/>
      <c r="N3" s="82" t="s">
        <v>120</v>
      </c>
    </row>
    <row r="4" ht="15.75" customHeight="1" spans="1:14">
      <c r="A4" s="9" t="s">
        <v>402</v>
      </c>
      <c r="B4" s="66" t="s">
        <v>431</v>
      </c>
      <c r="C4" s="66" t="s">
        <v>432</v>
      </c>
      <c r="D4" s="67" t="s">
        <v>136</v>
      </c>
      <c r="E4" s="67"/>
      <c r="F4" s="67"/>
      <c r="G4" s="67"/>
      <c r="H4" s="68"/>
      <c r="I4" s="67"/>
      <c r="J4" s="67"/>
      <c r="K4" s="67"/>
      <c r="L4" s="83"/>
      <c r="M4" s="68"/>
      <c r="N4" s="84"/>
    </row>
    <row r="5" ht="17.25" customHeight="1" spans="1:14">
      <c r="A5" s="14"/>
      <c r="B5" s="69"/>
      <c r="C5" s="69"/>
      <c r="D5" s="69" t="s">
        <v>31</v>
      </c>
      <c r="E5" s="69" t="s">
        <v>34</v>
      </c>
      <c r="F5" s="69" t="s">
        <v>408</v>
      </c>
      <c r="G5" s="69" t="s">
        <v>409</v>
      </c>
      <c r="H5" s="70" t="s">
        <v>410</v>
      </c>
      <c r="I5" s="85" t="s">
        <v>411</v>
      </c>
      <c r="J5" s="85"/>
      <c r="K5" s="85"/>
      <c r="L5" s="86"/>
      <c r="M5" s="87"/>
      <c r="N5" s="71"/>
    </row>
    <row r="6" ht="54" customHeight="1" spans="1:14">
      <c r="A6" s="17"/>
      <c r="B6" s="71"/>
      <c r="C6" s="71"/>
      <c r="D6" s="71"/>
      <c r="E6" s="71"/>
      <c r="F6" s="71"/>
      <c r="G6" s="71"/>
      <c r="H6" s="72"/>
      <c r="I6" s="71" t="s">
        <v>33</v>
      </c>
      <c r="J6" s="71" t="s">
        <v>44</v>
      </c>
      <c r="K6" s="71" t="s">
        <v>143</v>
      </c>
      <c r="L6" s="88" t="s">
        <v>40</v>
      </c>
      <c r="M6" s="72" t="s">
        <v>41</v>
      </c>
      <c r="N6" s="71" t="s">
        <v>42</v>
      </c>
    </row>
    <row r="7" ht="15" customHeight="1" spans="1:14">
      <c r="A7" s="17">
        <v>1</v>
      </c>
      <c r="B7" s="71">
        <v>2</v>
      </c>
      <c r="C7" s="71">
        <v>3</v>
      </c>
      <c r="D7" s="72">
        <v>4</v>
      </c>
      <c r="E7" s="72">
        <v>5</v>
      </c>
      <c r="F7" s="72">
        <v>6</v>
      </c>
      <c r="G7" s="72">
        <v>7</v>
      </c>
      <c r="H7" s="72">
        <v>8</v>
      </c>
      <c r="I7" s="72">
        <v>9</v>
      </c>
      <c r="J7" s="72">
        <v>10</v>
      </c>
      <c r="K7" s="72">
        <v>11</v>
      </c>
      <c r="L7" s="72">
        <v>12</v>
      </c>
      <c r="M7" s="72">
        <v>13</v>
      </c>
      <c r="N7" s="72">
        <v>14</v>
      </c>
    </row>
    <row r="8" ht="21" customHeight="1" spans="1:14">
      <c r="A8" s="73"/>
      <c r="B8" s="74"/>
      <c r="C8" s="74"/>
      <c r="D8" s="75"/>
      <c r="E8" s="75"/>
      <c r="F8" s="75"/>
      <c r="G8" s="75"/>
      <c r="H8" s="75"/>
      <c r="I8" s="75"/>
      <c r="J8" s="75"/>
      <c r="K8" s="75"/>
      <c r="L8" s="89"/>
      <c r="M8" s="75"/>
      <c r="N8" s="75"/>
    </row>
    <row r="9" ht="21" customHeight="1" spans="1:14">
      <c r="A9" s="73"/>
      <c r="B9" s="74"/>
      <c r="C9" s="74"/>
      <c r="D9" s="75"/>
      <c r="E9" s="75"/>
      <c r="F9" s="75"/>
      <c r="G9" s="75"/>
      <c r="H9" s="75"/>
      <c r="I9" s="75"/>
      <c r="J9" s="75"/>
      <c r="K9" s="75"/>
      <c r="L9" s="89"/>
      <c r="M9" s="75"/>
      <c r="N9" s="75"/>
    </row>
    <row r="10" ht="21" customHeight="1" spans="1:14">
      <c r="A10" s="76" t="s">
        <v>95</v>
      </c>
      <c r="B10" s="77"/>
      <c r="C10" s="78"/>
      <c r="D10" s="75"/>
      <c r="E10" s="75"/>
      <c r="F10" s="75"/>
      <c r="G10" s="75"/>
      <c r="H10" s="75"/>
      <c r="I10" s="75"/>
      <c r="J10" s="75"/>
      <c r="K10" s="75"/>
      <c r="L10" s="89"/>
      <c r="M10" s="75"/>
      <c r="N10" s="75"/>
    </row>
    <row r="12" customHeight="1" spans="1:1">
      <c r="A12" t="s">
        <v>433</v>
      </c>
    </row>
  </sheetData>
  <mergeCells count="13">
    <mergeCell ref="A2:N2"/>
    <mergeCell ref="A3:C3"/>
    <mergeCell ref="D4:N4"/>
    <mergeCell ref="I5:N5"/>
    <mergeCell ref="A10:C10"/>
    <mergeCell ref="A4:A6"/>
    <mergeCell ref="B4:B6"/>
    <mergeCell ref="C4:C6"/>
    <mergeCell ref="D5:D6"/>
    <mergeCell ref="E5:E6"/>
    <mergeCell ref="F5:F6"/>
    <mergeCell ref="G5:G6"/>
    <mergeCell ref="H5:H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8"/>
  <sheetViews>
    <sheetView showZeros="0" workbookViewId="0">
      <selection activeCell="A1" sqref="A1"/>
    </sheetView>
  </sheetViews>
  <sheetFormatPr defaultColWidth="9.13636363636364" defaultRowHeight="14.25" customHeight="1" outlineLevelRow="7"/>
  <cols>
    <col min="1" max="1" width="42.0272727272727" customWidth="1"/>
    <col min="2" max="15" width="17.1727272727273" customWidth="1"/>
    <col min="16" max="23" width="17.0272727272727" customWidth="1"/>
  </cols>
  <sheetData>
    <row r="1" ht="13.5" customHeight="1" spans="4:23">
      <c r="D1" s="53"/>
      <c r="W1" s="52" t="s">
        <v>434</v>
      </c>
    </row>
    <row r="2" ht="27.75" customHeight="1" spans="1:23">
      <c r="A2" s="54" t="s">
        <v>435</v>
      </c>
      <c r="B2" s="27"/>
      <c r="C2" s="27"/>
      <c r="D2" s="27"/>
      <c r="E2" s="27"/>
      <c r="F2" s="27"/>
      <c r="G2" s="27"/>
      <c r="H2" s="27"/>
      <c r="I2" s="27"/>
      <c r="J2" s="27"/>
      <c r="K2" s="27"/>
      <c r="L2" s="27"/>
      <c r="M2" s="27"/>
      <c r="N2" s="27"/>
      <c r="O2" s="27"/>
      <c r="P2" s="27"/>
      <c r="Q2" s="27"/>
      <c r="R2" s="27"/>
      <c r="S2" s="27"/>
      <c r="T2" s="27"/>
      <c r="U2" s="27"/>
      <c r="V2" s="27"/>
      <c r="W2" s="27"/>
    </row>
    <row r="3" ht="18" customHeight="1" spans="1:23">
      <c r="A3" s="55" t="str">
        <f>"单位名称："&amp;"云南省科学技术协会"</f>
        <v>单位名称：云南省科学技术协会</v>
      </c>
      <c r="B3" s="56"/>
      <c r="C3" s="56"/>
      <c r="D3" s="57"/>
      <c r="E3" s="58"/>
      <c r="F3" s="58"/>
      <c r="G3" s="58"/>
      <c r="H3" s="58"/>
      <c r="I3" s="58"/>
      <c r="W3" s="62" t="s">
        <v>120</v>
      </c>
    </row>
    <row r="4" ht="19.5" customHeight="1" spans="1:23">
      <c r="A4" s="15" t="s">
        <v>436</v>
      </c>
      <c r="B4" s="10" t="s">
        <v>136</v>
      </c>
      <c r="C4" s="11"/>
      <c r="D4" s="11"/>
      <c r="E4" s="10" t="s">
        <v>437</v>
      </c>
      <c r="F4" s="11"/>
      <c r="G4" s="11"/>
      <c r="H4" s="11"/>
      <c r="I4" s="11"/>
      <c r="J4" s="11"/>
      <c r="K4" s="11"/>
      <c r="L4" s="11"/>
      <c r="M4" s="11"/>
      <c r="N4" s="11"/>
      <c r="O4" s="11"/>
      <c r="P4" s="11"/>
      <c r="Q4" s="11"/>
      <c r="R4" s="11"/>
      <c r="S4" s="11"/>
      <c r="T4" s="11"/>
      <c r="U4" s="11"/>
      <c r="V4" s="11"/>
      <c r="W4" s="11"/>
    </row>
    <row r="5" ht="40.5" customHeight="1" spans="1:23">
      <c r="A5" s="18"/>
      <c r="B5" s="28" t="s">
        <v>31</v>
      </c>
      <c r="C5" s="9" t="s">
        <v>34</v>
      </c>
      <c r="D5" s="59" t="s">
        <v>438</v>
      </c>
      <c r="E5" s="60" t="s">
        <v>439</v>
      </c>
      <c r="F5" s="60" t="s">
        <v>440</v>
      </c>
      <c r="G5" s="60" t="s">
        <v>441</v>
      </c>
      <c r="H5" s="60" t="s">
        <v>442</v>
      </c>
      <c r="I5" s="60" t="s">
        <v>443</v>
      </c>
      <c r="J5" s="60" t="s">
        <v>444</v>
      </c>
      <c r="K5" s="60" t="s">
        <v>445</v>
      </c>
      <c r="L5" s="60" t="s">
        <v>446</v>
      </c>
      <c r="M5" s="60" t="s">
        <v>447</v>
      </c>
      <c r="N5" s="60" t="s">
        <v>448</v>
      </c>
      <c r="O5" s="60" t="s">
        <v>449</v>
      </c>
      <c r="P5" s="60" t="s">
        <v>450</v>
      </c>
      <c r="Q5" s="60" t="s">
        <v>451</v>
      </c>
      <c r="R5" s="60" t="s">
        <v>452</v>
      </c>
      <c r="S5" s="60" t="s">
        <v>453</v>
      </c>
      <c r="T5" s="60" t="s">
        <v>454</v>
      </c>
      <c r="U5" s="60" t="s">
        <v>455</v>
      </c>
      <c r="V5" s="60" t="s">
        <v>456</v>
      </c>
      <c r="W5" s="60" t="s">
        <v>457</v>
      </c>
    </row>
    <row r="6" ht="19.5" customHeight="1" spans="1:23">
      <c r="A6" s="60">
        <v>1</v>
      </c>
      <c r="B6" s="60">
        <v>2</v>
      </c>
      <c r="C6" s="60">
        <v>3</v>
      </c>
      <c r="D6" s="10">
        <v>4</v>
      </c>
      <c r="E6" s="60">
        <v>5</v>
      </c>
      <c r="F6" s="60">
        <v>6</v>
      </c>
      <c r="G6" s="60">
        <v>7</v>
      </c>
      <c r="H6" s="10">
        <v>8</v>
      </c>
      <c r="I6" s="60">
        <v>9</v>
      </c>
      <c r="J6" s="60">
        <v>10</v>
      </c>
      <c r="K6" s="60">
        <v>11</v>
      </c>
      <c r="L6" s="10">
        <v>12</v>
      </c>
      <c r="M6" s="60">
        <v>13</v>
      </c>
      <c r="N6" s="60">
        <v>14</v>
      </c>
      <c r="O6" s="60">
        <v>15</v>
      </c>
      <c r="P6" s="10">
        <v>16</v>
      </c>
      <c r="Q6" s="60">
        <v>17</v>
      </c>
      <c r="R6" s="60">
        <v>18</v>
      </c>
      <c r="S6" s="60">
        <v>19</v>
      </c>
      <c r="T6" s="10">
        <v>20</v>
      </c>
      <c r="U6" s="10">
        <v>21</v>
      </c>
      <c r="V6" s="10">
        <v>22</v>
      </c>
      <c r="W6" s="60">
        <v>23</v>
      </c>
    </row>
    <row r="7" ht="28.4" customHeight="1" spans="1:23">
      <c r="A7" s="29" t="s">
        <v>46</v>
      </c>
      <c r="B7" s="22">
        <v>75926300</v>
      </c>
      <c r="C7" s="22">
        <v>75926300</v>
      </c>
      <c r="D7" s="22"/>
      <c r="E7" s="22">
        <v>5990000</v>
      </c>
      <c r="F7" s="22">
        <v>3060000</v>
      </c>
      <c r="G7" s="22">
        <v>3790000</v>
      </c>
      <c r="H7" s="22">
        <v>3120000</v>
      </c>
      <c r="I7" s="22">
        <v>5916300</v>
      </c>
      <c r="J7" s="22">
        <v>5240000</v>
      </c>
      <c r="K7" s="22">
        <v>6800000</v>
      </c>
      <c r="L7" s="22">
        <v>4090000</v>
      </c>
      <c r="M7" s="22">
        <v>5180000</v>
      </c>
      <c r="N7" s="22">
        <v>4940000</v>
      </c>
      <c r="O7" s="22">
        <v>4000000</v>
      </c>
      <c r="P7" s="22">
        <v>5290000</v>
      </c>
      <c r="Q7" s="22">
        <v>3060000</v>
      </c>
      <c r="R7" s="22">
        <v>4160000</v>
      </c>
      <c r="S7" s="22">
        <v>3040000</v>
      </c>
      <c r="T7" s="22">
        <v>5310000</v>
      </c>
      <c r="U7" s="22">
        <v>950000</v>
      </c>
      <c r="V7" s="22">
        <v>1040000</v>
      </c>
      <c r="W7" s="22">
        <v>950000</v>
      </c>
    </row>
    <row r="8" ht="29.9" customHeight="1" spans="1:23">
      <c r="A8" s="61" t="s">
        <v>458</v>
      </c>
      <c r="B8" s="22">
        <v>75926300</v>
      </c>
      <c r="C8" s="22">
        <v>75926300</v>
      </c>
      <c r="D8" s="22"/>
      <c r="E8" s="22">
        <v>5990000</v>
      </c>
      <c r="F8" s="22">
        <v>3060000</v>
      </c>
      <c r="G8" s="22">
        <v>3790000</v>
      </c>
      <c r="H8" s="22">
        <v>3120000</v>
      </c>
      <c r="I8" s="22">
        <v>5916300</v>
      </c>
      <c r="J8" s="22">
        <v>5240000</v>
      </c>
      <c r="K8" s="22">
        <v>6800000</v>
      </c>
      <c r="L8" s="22">
        <v>4090000</v>
      </c>
      <c r="M8" s="22">
        <v>5180000</v>
      </c>
      <c r="N8" s="22">
        <v>4940000</v>
      </c>
      <c r="O8" s="22">
        <v>4000000</v>
      </c>
      <c r="P8" s="22">
        <v>5290000</v>
      </c>
      <c r="Q8" s="22">
        <v>3060000</v>
      </c>
      <c r="R8" s="22">
        <v>4160000</v>
      </c>
      <c r="S8" s="22">
        <v>3040000</v>
      </c>
      <c r="T8" s="22">
        <v>5310000</v>
      </c>
      <c r="U8" s="22">
        <v>950000</v>
      </c>
      <c r="V8" s="22">
        <v>1040000</v>
      </c>
      <c r="W8" s="22">
        <v>950000</v>
      </c>
    </row>
  </sheetData>
  <mergeCells count="5">
    <mergeCell ref="A2:W2"/>
    <mergeCell ref="A3:I3"/>
    <mergeCell ref="B4:D4"/>
    <mergeCell ref="E4:W4"/>
    <mergeCell ref="A4:A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15"/>
  <sheetViews>
    <sheetView showZeros="0" tabSelected="1" zoomScale="90" zoomScaleNormal="90" topLeftCell="B6" workbookViewId="0">
      <selection activeCell="A1" sqref="A1 A1 A1 A1 A1 A1 A1 A1 A1 A1"/>
    </sheetView>
  </sheetViews>
  <sheetFormatPr defaultColWidth="9.13636363636364" defaultRowHeight="12" customHeight="1"/>
  <cols>
    <col min="1" max="1" width="18.4545454545455" customWidth="1"/>
    <col min="2" max="2" width="38.5454545454545" customWidth="1"/>
    <col min="3" max="3" width="12.1818181818182" customWidth="1"/>
    <col min="4" max="4" width="15.6" customWidth="1"/>
    <col min="5" max="5" width="23.5727272727273" customWidth="1"/>
    <col min="6" max="6" width="11.2818181818182" customWidth="1"/>
    <col min="7" max="7" width="10.5454545454545" customWidth="1"/>
    <col min="8" max="8" width="10.8818181818182" customWidth="1"/>
    <col min="9" max="9" width="13.4181818181818" customWidth="1"/>
    <col min="10" max="10" width="43.9363636363636" customWidth="1"/>
  </cols>
  <sheetData>
    <row r="1" customHeight="1" spans="10:10">
      <c r="J1" s="52" t="s">
        <v>459</v>
      </c>
    </row>
    <row r="2" ht="28.5" customHeight="1" spans="1:10">
      <c r="A2" s="42" t="s">
        <v>460</v>
      </c>
      <c r="B2" s="27"/>
      <c r="C2" s="27"/>
      <c r="D2" s="27"/>
      <c r="E2" s="27"/>
      <c r="F2" s="43"/>
      <c r="G2" s="27"/>
      <c r="H2" s="43"/>
      <c r="I2" s="43"/>
      <c r="J2" s="27"/>
    </row>
    <row r="3" ht="17.25" customHeight="1" spans="1:1">
      <c r="A3" s="4" t="str">
        <f>"单位名称："&amp;"云南省科学技术协会"</f>
        <v>单位名称：云南省科学技术协会</v>
      </c>
    </row>
    <row r="4" ht="44.25" customHeight="1" spans="1:10">
      <c r="A4" s="44" t="s">
        <v>237</v>
      </c>
      <c r="B4" s="44" t="s">
        <v>238</v>
      </c>
      <c r="C4" s="44" t="s">
        <v>239</v>
      </c>
      <c r="D4" s="44" t="s">
        <v>240</v>
      </c>
      <c r="E4" s="44" t="s">
        <v>241</v>
      </c>
      <c r="F4" s="45" t="s">
        <v>242</v>
      </c>
      <c r="G4" s="44" t="s">
        <v>243</v>
      </c>
      <c r="H4" s="45" t="s">
        <v>244</v>
      </c>
      <c r="I4" s="45" t="s">
        <v>245</v>
      </c>
      <c r="J4" s="44" t="s">
        <v>246</v>
      </c>
    </row>
    <row r="5" ht="14.25" customHeight="1" spans="1:10">
      <c r="A5" s="44">
        <v>1</v>
      </c>
      <c r="B5" s="44">
        <v>2</v>
      </c>
      <c r="C5" s="44">
        <v>3</v>
      </c>
      <c r="D5" s="44">
        <v>4</v>
      </c>
      <c r="E5" s="44">
        <v>5</v>
      </c>
      <c r="F5" s="45">
        <v>6</v>
      </c>
      <c r="G5" s="44">
        <v>7</v>
      </c>
      <c r="H5" s="45">
        <v>8</v>
      </c>
      <c r="I5" s="45">
        <v>9</v>
      </c>
      <c r="J5" s="44">
        <v>10</v>
      </c>
    </row>
    <row r="6" ht="42" customHeight="1" spans="1:10">
      <c r="A6" s="46" t="s">
        <v>46</v>
      </c>
      <c r="B6" s="47"/>
      <c r="C6" s="47"/>
      <c r="D6" s="47"/>
      <c r="E6" s="48"/>
      <c r="F6" s="49"/>
      <c r="G6" s="48"/>
      <c r="H6" s="49"/>
      <c r="I6" s="49"/>
      <c r="J6" s="48"/>
    </row>
    <row r="7" ht="42" customHeight="1" spans="1:10">
      <c r="A7" s="50" t="s">
        <v>458</v>
      </c>
      <c r="B7" s="51" t="s">
        <v>461</v>
      </c>
      <c r="C7" s="51" t="s">
        <v>248</v>
      </c>
      <c r="D7" s="51" t="s">
        <v>249</v>
      </c>
      <c r="E7" s="46" t="s">
        <v>462</v>
      </c>
      <c r="F7" s="51" t="s">
        <v>251</v>
      </c>
      <c r="G7" s="46" t="s">
        <v>298</v>
      </c>
      <c r="H7" s="51" t="s">
        <v>266</v>
      </c>
      <c r="I7" s="51" t="s">
        <v>254</v>
      </c>
      <c r="J7" s="46" t="s">
        <v>463</v>
      </c>
    </row>
    <row r="8" ht="42" customHeight="1" spans="1:10">
      <c r="A8" s="50" t="s">
        <v>458</v>
      </c>
      <c r="B8" s="51" t="s">
        <v>461</v>
      </c>
      <c r="C8" s="51" t="s">
        <v>248</v>
      </c>
      <c r="D8" s="51" t="s">
        <v>249</v>
      </c>
      <c r="E8" s="46" t="s">
        <v>464</v>
      </c>
      <c r="F8" s="51" t="s">
        <v>251</v>
      </c>
      <c r="G8" s="46" t="s">
        <v>465</v>
      </c>
      <c r="H8" s="51" t="s">
        <v>266</v>
      </c>
      <c r="I8" s="51" t="s">
        <v>254</v>
      </c>
      <c r="J8" s="46" t="s">
        <v>466</v>
      </c>
    </row>
    <row r="9" ht="42" customHeight="1" spans="1:10">
      <c r="A9" s="50" t="s">
        <v>458</v>
      </c>
      <c r="B9" s="51" t="s">
        <v>461</v>
      </c>
      <c r="C9" s="51" t="s">
        <v>248</v>
      </c>
      <c r="D9" s="51" t="s">
        <v>249</v>
      </c>
      <c r="E9" s="46" t="s">
        <v>467</v>
      </c>
      <c r="F9" s="51" t="s">
        <v>251</v>
      </c>
      <c r="G9" s="46" t="s">
        <v>468</v>
      </c>
      <c r="H9" s="51" t="s">
        <v>266</v>
      </c>
      <c r="I9" s="51" t="s">
        <v>254</v>
      </c>
      <c r="J9" s="46" t="s">
        <v>469</v>
      </c>
    </row>
    <row r="10" ht="42" customHeight="1" spans="1:10">
      <c r="A10" s="50" t="s">
        <v>458</v>
      </c>
      <c r="B10" s="51" t="s">
        <v>461</v>
      </c>
      <c r="C10" s="51" t="s">
        <v>248</v>
      </c>
      <c r="D10" s="51" t="s">
        <v>249</v>
      </c>
      <c r="E10" s="46" t="s">
        <v>470</v>
      </c>
      <c r="F10" s="51" t="s">
        <v>251</v>
      </c>
      <c r="G10" s="46" t="s">
        <v>320</v>
      </c>
      <c r="H10" s="51" t="s">
        <v>321</v>
      </c>
      <c r="I10" s="51" t="s">
        <v>254</v>
      </c>
      <c r="J10" s="46" t="s">
        <v>471</v>
      </c>
    </row>
    <row r="11" ht="42" customHeight="1" spans="1:10">
      <c r="A11" s="50" t="s">
        <v>458</v>
      </c>
      <c r="B11" s="51" t="s">
        <v>461</v>
      </c>
      <c r="C11" s="51" t="s">
        <v>248</v>
      </c>
      <c r="D11" s="51" t="s">
        <v>249</v>
      </c>
      <c r="E11" s="46" t="s">
        <v>472</v>
      </c>
      <c r="F11" s="51" t="s">
        <v>251</v>
      </c>
      <c r="G11" s="46" t="s">
        <v>473</v>
      </c>
      <c r="H11" s="51" t="s">
        <v>266</v>
      </c>
      <c r="I11" s="51" t="s">
        <v>254</v>
      </c>
      <c r="J11" s="46" t="s">
        <v>474</v>
      </c>
    </row>
    <row r="12" ht="42" customHeight="1" spans="1:10">
      <c r="A12" s="50" t="s">
        <v>458</v>
      </c>
      <c r="B12" s="51" t="s">
        <v>461</v>
      </c>
      <c r="C12" s="51" t="s">
        <v>248</v>
      </c>
      <c r="D12" s="51" t="s">
        <v>270</v>
      </c>
      <c r="E12" s="46" t="s">
        <v>475</v>
      </c>
      <c r="F12" s="51" t="s">
        <v>251</v>
      </c>
      <c r="G12" s="46" t="s">
        <v>282</v>
      </c>
      <c r="H12" s="51" t="s">
        <v>294</v>
      </c>
      <c r="I12" s="51" t="s">
        <v>254</v>
      </c>
      <c r="J12" s="46" t="s">
        <v>476</v>
      </c>
    </row>
    <row r="13" ht="42" customHeight="1" spans="1:10">
      <c r="A13" s="50" t="s">
        <v>458</v>
      </c>
      <c r="B13" s="51" t="s">
        <v>461</v>
      </c>
      <c r="C13" s="51" t="s">
        <v>248</v>
      </c>
      <c r="D13" s="51" t="s">
        <v>270</v>
      </c>
      <c r="E13" s="46" t="s">
        <v>477</v>
      </c>
      <c r="F13" s="51" t="s">
        <v>251</v>
      </c>
      <c r="G13" s="46" t="s">
        <v>320</v>
      </c>
      <c r="H13" s="51" t="s">
        <v>261</v>
      </c>
      <c r="I13" s="51" t="s">
        <v>254</v>
      </c>
      <c r="J13" s="46" t="s">
        <v>478</v>
      </c>
    </row>
    <row r="14" ht="42" customHeight="1" spans="1:10">
      <c r="A14" s="50" t="s">
        <v>458</v>
      </c>
      <c r="B14" s="51" t="s">
        <v>461</v>
      </c>
      <c r="C14" s="51" t="s">
        <v>300</v>
      </c>
      <c r="D14" s="51" t="s">
        <v>301</v>
      </c>
      <c r="E14" s="46" t="s">
        <v>479</v>
      </c>
      <c r="F14" s="51" t="s">
        <v>251</v>
      </c>
      <c r="G14" s="46" t="s">
        <v>282</v>
      </c>
      <c r="H14" s="51" t="s">
        <v>294</v>
      </c>
      <c r="I14" s="51" t="s">
        <v>254</v>
      </c>
      <c r="J14" s="46" t="s">
        <v>480</v>
      </c>
    </row>
    <row r="15" ht="42" customHeight="1" spans="1:10">
      <c r="A15" s="50" t="s">
        <v>458</v>
      </c>
      <c r="B15" s="51" t="s">
        <v>461</v>
      </c>
      <c r="C15" s="51" t="s">
        <v>309</v>
      </c>
      <c r="D15" s="51" t="s">
        <v>310</v>
      </c>
      <c r="E15" s="46" t="s">
        <v>481</v>
      </c>
      <c r="F15" s="51" t="s">
        <v>251</v>
      </c>
      <c r="G15" s="46" t="s">
        <v>282</v>
      </c>
      <c r="H15" s="51" t="s">
        <v>294</v>
      </c>
      <c r="I15" s="51" t="s">
        <v>254</v>
      </c>
      <c r="J15" s="46" t="s">
        <v>482</v>
      </c>
    </row>
  </sheetData>
  <mergeCells count="4">
    <mergeCell ref="A2:J2"/>
    <mergeCell ref="A3:H3"/>
    <mergeCell ref="A7:A15"/>
    <mergeCell ref="B7:B15"/>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9"/>
  <sheetViews>
    <sheetView showZeros="0" workbookViewId="0">
      <selection activeCell="A1" sqref="A1"/>
    </sheetView>
  </sheetViews>
  <sheetFormatPr defaultColWidth="8.85454545454546" defaultRowHeight="15" customHeight="1" outlineLevelCol="7"/>
  <cols>
    <col min="1" max="1" width="36.0272727272727" customWidth="1"/>
    <col min="2" max="2" width="19.7454545454545" customWidth="1"/>
    <col min="3" max="3" width="33.3090909090909" customWidth="1"/>
    <col min="4" max="4" width="34.7454545454545" customWidth="1"/>
    <col min="5" max="5" width="14.4545454545455" customWidth="1"/>
    <col min="6" max="6" width="17.1727272727273" customWidth="1"/>
    <col min="7" max="7" width="17.3090909090909" customWidth="1"/>
    <col min="8" max="8" width="28.3090909090909" customWidth="1"/>
  </cols>
  <sheetData>
    <row r="1" ht="18.75" customHeight="1" spans="1:8">
      <c r="A1" s="34"/>
      <c r="B1" s="34"/>
      <c r="C1" s="34"/>
      <c r="D1" s="34"/>
      <c r="E1" s="34"/>
      <c r="F1" s="34"/>
      <c r="G1" s="34"/>
      <c r="H1" s="35" t="s">
        <v>483</v>
      </c>
    </row>
    <row r="2" ht="30.65" customHeight="1" spans="1:8">
      <c r="A2" s="36" t="s">
        <v>484</v>
      </c>
      <c r="B2" s="36"/>
      <c r="C2" s="36"/>
      <c r="D2" s="36"/>
      <c r="E2" s="36"/>
      <c r="F2" s="36"/>
      <c r="G2" s="36"/>
      <c r="H2" s="36"/>
    </row>
    <row r="3" ht="18.75" customHeight="1" spans="1:8">
      <c r="A3" s="34" t="str">
        <f>"单位名称："&amp;"云南省科学技术协会"</f>
        <v>单位名称：云南省科学技术协会</v>
      </c>
      <c r="B3" s="34"/>
      <c r="C3" s="34"/>
      <c r="D3" s="34"/>
      <c r="E3" s="34"/>
      <c r="F3" s="34"/>
      <c r="G3" s="34"/>
      <c r="H3" s="34"/>
    </row>
    <row r="4" ht="18.75" customHeight="1" spans="1:8">
      <c r="A4" s="37" t="s">
        <v>129</v>
      </c>
      <c r="B4" s="37" t="s">
        <v>485</v>
      </c>
      <c r="C4" s="37" t="s">
        <v>486</v>
      </c>
      <c r="D4" s="37" t="s">
        <v>487</v>
      </c>
      <c r="E4" s="37" t="s">
        <v>488</v>
      </c>
      <c r="F4" s="37" t="s">
        <v>489</v>
      </c>
      <c r="G4" s="37"/>
      <c r="H4" s="37"/>
    </row>
    <row r="5" ht="18.75" customHeight="1" spans="1:8">
      <c r="A5" s="37"/>
      <c r="B5" s="37"/>
      <c r="C5" s="37"/>
      <c r="D5" s="37"/>
      <c r="E5" s="37"/>
      <c r="F5" s="37" t="s">
        <v>406</v>
      </c>
      <c r="G5" s="37" t="s">
        <v>490</v>
      </c>
      <c r="H5" s="37" t="s">
        <v>491</v>
      </c>
    </row>
    <row r="6" ht="18.75" customHeight="1" spans="1:8">
      <c r="A6" s="38" t="s">
        <v>112</v>
      </c>
      <c r="B6" s="38" t="s">
        <v>113</v>
      </c>
      <c r="C6" s="38" t="s">
        <v>114</v>
      </c>
      <c r="D6" s="38" t="s">
        <v>115</v>
      </c>
      <c r="E6" s="38" t="s">
        <v>116</v>
      </c>
      <c r="F6" s="38" t="s">
        <v>117</v>
      </c>
      <c r="G6" s="38" t="s">
        <v>492</v>
      </c>
      <c r="H6" s="38" t="s">
        <v>493</v>
      </c>
    </row>
    <row r="7" ht="29.9" customHeight="1" spans="1:8">
      <c r="A7" s="39" t="s">
        <v>46</v>
      </c>
      <c r="B7" s="39" t="s">
        <v>494</v>
      </c>
      <c r="C7" s="39" t="s">
        <v>419</v>
      </c>
      <c r="D7" s="39" t="s">
        <v>495</v>
      </c>
      <c r="E7" s="37" t="s">
        <v>420</v>
      </c>
      <c r="F7" s="40">
        <v>3</v>
      </c>
      <c r="G7" s="41">
        <v>6000</v>
      </c>
      <c r="H7" s="41">
        <v>18000</v>
      </c>
    </row>
    <row r="8" ht="29.9" customHeight="1" spans="1:8">
      <c r="A8" s="39" t="s">
        <v>46</v>
      </c>
      <c r="B8" s="39" t="s">
        <v>494</v>
      </c>
      <c r="C8" s="39" t="s">
        <v>496</v>
      </c>
      <c r="D8" s="39" t="s">
        <v>497</v>
      </c>
      <c r="E8" s="37" t="s">
        <v>498</v>
      </c>
      <c r="F8" s="40">
        <v>5</v>
      </c>
      <c r="G8" s="41">
        <v>1000</v>
      </c>
      <c r="H8" s="41">
        <v>5000</v>
      </c>
    </row>
    <row r="9" ht="20.15" customHeight="1" spans="1:8">
      <c r="A9" s="37" t="s">
        <v>31</v>
      </c>
      <c r="B9" s="37"/>
      <c r="C9" s="37"/>
      <c r="D9" s="37"/>
      <c r="E9" s="37"/>
      <c r="F9" s="40">
        <v>8</v>
      </c>
      <c r="G9" s="41"/>
      <c r="H9" s="41">
        <v>23000</v>
      </c>
    </row>
  </sheetData>
  <mergeCells count="8">
    <mergeCell ref="A2:H2"/>
    <mergeCell ref="F4:H4"/>
    <mergeCell ref="A9:E9"/>
    <mergeCell ref="A4:A5"/>
    <mergeCell ref="B4:B5"/>
    <mergeCell ref="C4:C5"/>
    <mergeCell ref="D4:D5"/>
    <mergeCell ref="E4:E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2"/>
  <sheetViews>
    <sheetView showZeros="0" workbookViewId="0">
      <selection activeCell="A2" sqref="A2:K2"/>
    </sheetView>
  </sheetViews>
  <sheetFormatPr defaultColWidth="9.13636363636364" defaultRowHeight="14.25" customHeight="1"/>
  <cols>
    <col min="1" max="1" width="16.3090909090909" customWidth="1"/>
    <col min="2" max="2" width="29.0272727272727" customWidth="1"/>
    <col min="3" max="3" width="23.8545454545455" customWidth="1"/>
    <col min="4" max="7" width="19.6" customWidth="1"/>
    <col min="8" max="8" width="15.4181818181818" customWidth="1"/>
    <col min="9" max="11" width="19.6" customWidth="1"/>
  </cols>
  <sheetData>
    <row r="1" ht="13.5" customHeight="1" spans="4:11">
      <c r="D1" s="1"/>
      <c r="E1" s="1"/>
      <c r="F1" s="1"/>
      <c r="G1" s="1"/>
      <c r="K1" s="2" t="s">
        <v>499</v>
      </c>
    </row>
    <row r="2" ht="27.75" customHeight="1" spans="1:11">
      <c r="A2" s="27" t="s">
        <v>500</v>
      </c>
      <c r="B2" s="27"/>
      <c r="C2" s="27"/>
      <c r="D2" s="27"/>
      <c r="E2" s="27"/>
      <c r="F2" s="27"/>
      <c r="G2" s="27"/>
      <c r="H2" s="27"/>
      <c r="I2" s="27"/>
      <c r="J2" s="27"/>
      <c r="K2" s="27"/>
    </row>
    <row r="3" ht="13.5" customHeight="1" spans="1:11">
      <c r="A3" s="4" t="str">
        <f>"单位名称："&amp;"云南省科学技术协会"</f>
        <v>单位名称：云南省科学技术协会</v>
      </c>
      <c r="B3" s="5"/>
      <c r="C3" s="5"/>
      <c r="D3" s="5"/>
      <c r="E3" s="5"/>
      <c r="F3" s="5"/>
      <c r="G3" s="5"/>
      <c r="H3" s="6"/>
      <c r="I3" s="6"/>
      <c r="J3" s="6"/>
      <c r="K3" s="7" t="s">
        <v>120</v>
      </c>
    </row>
    <row r="4" ht="21.75" customHeight="1" spans="1:11">
      <c r="A4" s="8" t="s">
        <v>209</v>
      </c>
      <c r="B4" s="8" t="s">
        <v>131</v>
      </c>
      <c r="C4" s="8" t="s">
        <v>210</v>
      </c>
      <c r="D4" s="9" t="s">
        <v>132</v>
      </c>
      <c r="E4" s="9" t="s">
        <v>133</v>
      </c>
      <c r="F4" s="9" t="s">
        <v>134</v>
      </c>
      <c r="G4" s="9" t="s">
        <v>135</v>
      </c>
      <c r="H4" s="15" t="s">
        <v>31</v>
      </c>
      <c r="I4" s="10" t="s">
        <v>501</v>
      </c>
      <c r="J4" s="11"/>
      <c r="K4" s="12"/>
    </row>
    <row r="5" ht="21.75" customHeight="1" spans="1:11">
      <c r="A5" s="13"/>
      <c r="B5" s="13"/>
      <c r="C5" s="13"/>
      <c r="D5" s="14"/>
      <c r="E5" s="14"/>
      <c r="F5" s="14"/>
      <c r="G5" s="14"/>
      <c r="H5" s="28"/>
      <c r="I5" s="9" t="s">
        <v>34</v>
      </c>
      <c r="J5" s="9" t="s">
        <v>35</v>
      </c>
      <c r="K5" s="9" t="s">
        <v>36</v>
      </c>
    </row>
    <row r="6" ht="40.5" customHeight="1" spans="1:11">
      <c r="A6" s="16"/>
      <c r="B6" s="16"/>
      <c r="C6" s="16"/>
      <c r="D6" s="17"/>
      <c r="E6" s="17"/>
      <c r="F6" s="17"/>
      <c r="G6" s="17"/>
      <c r="H6" s="18"/>
      <c r="I6" s="17" t="s">
        <v>33</v>
      </c>
      <c r="J6" s="17"/>
      <c r="K6" s="17"/>
    </row>
    <row r="7" ht="15" customHeight="1" spans="1:11">
      <c r="A7" s="19">
        <v>1</v>
      </c>
      <c r="B7" s="19">
        <v>2</v>
      </c>
      <c r="C7" s="19">
        <v>3</v>
      </c>
      <c r="D7" s="19">
        <v>4</v>
      </c>
      <c r="E7" s="19">
        <v>5</v>
      </c>
      <c r="F7" s="19">
        <v>6</v>
      </c>
      <c r="G7" s="19">
        <v>7</v>
      </c>
      <c r="H7" s="19">
        <v>8</v>
      </c>
      <c r="I7" s="19">
        <v>9</v>
      </c>
      <c r="J7" s="33">
        <v>10</v>
      </c>
      <c r="K7" s="33">
        <v>11</v>
      </c>
    </row>
    <row r="8" ht="30.65" customHeight="1" spans="1:11">
      <c r="A8" s="29"/>
      <c r="B8" s="20"/>
      <c r="C8" s="29"/>
      <c r="D8" s="29"/>
      <c r="E8" s="29"/>
      <c r="F8" s="29"/>
      <c r="G8" s="29"/>
      <c r="H8" s="22"/>
      <c r="I8" s="22"/>
      <c r="J8" s="22"/>
      <c r="K8" s="22"/>
    </row>
    <row r="9" ht="30.65" customHeight="1" spans="1:11">
      <c r="A9" s="20"/>
      <c r="B9" s="20"/>
      <c r="C9" s="20"/>
      <c r="D9" s="20"/>
      <c r="E9" s="20"/>
      <c r="F9" s="20"/>
      <c r="G9" s="20"/>
      <c r="H9" s="22"/>
      <c r="I9" s="22"/>
      <c r="J9" s="22"/>
      <c r="K9" s="22"/>
    </row>
    <row r="10" ht="18.75" customHeight="1" spans="1:11">
      <c r="A10" s="30" t="s">
        <v>95</v>
      </c>
      <c r="B10" s="31"/>
      <c r="C10" s="31"/>
      <c r="D10" s="31"/>
      <c r="E10" s="31"/>
      <c r="F10" s="31"/>
      <c r="G10" s="32"/>
      <c r="H10" s="22"/>
      <c r="I10" s="22"/>
      <c r="J10" s="22"/>
      <c r="K10" s="22"/>
    </row>
    <row r="12" customHeight="1" spans="1:1">
      <c r="A12" t="s">
        <v>502</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6"/>
  <sheetViews>
    <sheetView showZeros="0" topLeftCell="B5" workbookViewId="0">
      <selection activeCell="A1" sqref="A1 A1 A1 A1 A1 A1 A1"/>
    </sheetView>
  </sheetViews>
  <sheetFormatPr defaultColWidth="9.13636363636364" defaultRowHeight="14.25" customHeight="1" outlineLevelCol="6"/>
  <cols>
    <col min="1" max="1" width="22.6363636363636" customWidth="1"/>
    <col min="2" max="2" width="28" customWidth="1"/>
    <col min="3" max="3" width="37.6" customWidth="1"/>
    <col min="4" max="4" width="17.0272727272727" customWidth="1"/>
    <col min="5" max="7" width="27.0272727272727" customWidth="1"/>
  </cols>
  <sheetData>
    <row r="1" ht="13.5" customHeight="1" spans="4:7">
      <c r="D1" s="1"/>
      <c r="G1" s="2" t="s">
        <v>503</v>
      </c>
    </row>
    <row r="2" ht="27.75" customHeight="1" spans="1:7">
      <c r="A2" s="3" t="s">
        <v>504</v>
      </c>
      <c r="B2" s="3"/>
      <c r="C2" s="3"/>
      <c r="D2" s="3"/>
      <c r="E2" s="3"/>
      <c r="F2" s="3"/>
      <c r="G2" s="3"/>
    </row>
    <row r="3" ht="13.5" customHeight="1" spans="1:7">
      <c r="A3" s="4" t="str">
        <f>"单位名称："&amp;"云南省科学技术协会"</f>
        <v>单位名称：云南省科学技术协会</v>
      </c>
      <c r="B3" s="5"/>
      <c r="C3" s="5"/>
      <c r="D3" s="5"/>
      <c r="E3" s="6"/>
      <c r="F3" s="6"/>
      <c r="G3" s="7" t="s">
        <v>120</v>
      </c>
    </row>
    <row r="4" ht="21.75" customHeight="1" spans="1:7">
      <c r="A4" s="8" t="s">
        <v>210</v>
      </c>
      <c r="B4" s="8" t="s">
        <v>209</v>
      </c>
      <c r="C4" s="8" t="s">
        <v>131</v>
      </c>
      <c r="D4" s="9" t="s">
        <v>505</v>
      </c>
      <c r="E4" s="10" t="s">
        <v>34</v>
      </c>
      <c r="F4" s="11"/>
      <c r="G4" s="12"/>
    </row>
    <row r="5" ht="21.75" customHeight="1" spans="1:7">
      <c r="A5" s="13"/>
      <c r="B5" s="13"/>
      <c r="C5" s="13"/>
      <c r="D5" s="14"/>
      <c r="E5" s="15" t="s">
        <v>506</v>
      </c>
      <c r="F5" s="9" t="s">
        <v>507</v>
      </c>
      <c r="G5" s="9" t="s">
        <v>508</v>
      </c>
    </row>
    <row r="6" ht="40.5" customHeight="1" spans="1:7">
      <c r="A6" s="16"/>
      <c r="B6" s="16"/>
      <c r="C6" s="16"/>
      <c r="D6" s="17"/>
      <c r="E6" s="18"/>
      <c r="F6" s="17" t="s">
        <v>33</v>
      </c>
      <c r="G6" s="17"/>
    </row>
    <row r="7" ht="15" customHeight="1" spans="1:7">
      <c r="A7" s="19">
        <v>1</v>
      </c>
      <c r="B7" s="19">
        <v>2</v>
      </c>
      <c r="C7" s="19">
        <v>3</v>
      </c>
      <c r="D7" s="19">
        <v>4</v>
      </c>
      <c r="E7" s="19">
        <v>5</v>
      </c>
      <c r="F7" s="19">
        <v>6</v>
      </c>
      <c r="G7" s="19">
        <v>7</v>
      </c>
    </row>
    <row r="8" ht="29.9" customHeight="1" spans="1:7">
      <c r="A8" s="20" t="s">
        <v>46</v>
      </c>
      <c r="B8" s="21"/>
      <c r="C8" s="21"/>
      <c r="D8" s="20"/>
      <c r="E8" s="22">
        <v>94451000</v>
      </c>
      <c r="F8" s="22">
        <v>124234700</v>
      </c>
      <c r="G8" s="22">
        <v>124234700</v>
      </c>
    </row>
    <row r="9" ht="29.9" customHeight="1" spans="1:7">
      <c r="A9" s="20"/>
      <c r="B9" s="20" t="s">
        <v>509</v>
      </c>
      <c r="C9" s="20" t="s">
        <v>227</v>
      </c>
      <c r="D9" s="20" t="s">
        <v>510</v>
      </c>
      <c r="E9" s="22">
        <v>370000</v>
      </c>
      <c r="F9" s="22">
        <v>370000</v>
      </c>
      <c r="G9" s="22">
        <v>370000</v>
      </c>
    </row>
    <row r="10" ht="29.9" customHeight="1" spans="1:7">
      <c r="A10" s="23"/>
      <c r="B10" s="20" t="s">
        <v>511</v>
      </c>
      <c r="C10" s="20" t="s">
        <v>213</v>
      </c>
      <c r="D10" s="20" t="s">
        <v>510</v>
      </c>
      <c r="E10" s="22">
        <v>1300000</v>
      </c>
      <c r="F10" s="22">
        <v>1350000</v>
      </c>
      <c r="G10" s="22">
        <v>1350000</v>
      </c>
    </row>
    <row r="11" ht="29.9" customHeight="1" spans="1:7">
      <c r="A11" s="23"/>
      <c r="B11" s="20" t="s">
        <v>512</v>
      </c>
      <c r="C11" s="20" t="s">
        <v>232</v>
      </c>
      <c r="D11" s="20" t="s">
        <v>510</v>
      </c>
      <c r="E11" s="22">
        <v>4700</v>
      </c>
      <c r="F11" s="22">
        <v>4700</v>
      </c>
      <c r="G11" s="22">
        <v>4700</v>
      </c>
    </row>
    <row r="12" ht="29.9" customHeight="1" spans="1:7">
      <c r="A12" s="23"/>
      <c r="B12" s="20" t="s">
        <v>513</v>
      </c>
      <c r="C12" s="20" t="s">
        <v>225</v>
      </c>
      <c r="D12" s="20" t="s">
        <v>510</v>
      </c>
      <c r="E12" s="22">
        <v>9430000</v>
      </c>
      <c r="F12" s="22">
        <v>11630000</v>
      </c>
      <c r="G12" s="22">
        <v>11630000</v>
      </c>
    </row>
    <row r="13" ht="29.9" customHeight="1" spans="1:7">
      <c r="A13" s="23"/>
      <c r="B13" s="20" t="s">
        <v>513</v>
      </c>
      <c r="C13" s="20" t="s">
        <v>216</v>
      </c>
      <c r="D13" s="20" t="s">
        <v>510</v>
      </c>
      <c r="E13" s="22">
        <v>5700000</v>
      </c>
      <c r="F13" s="22">
        <v>5900000</v>
      </c>
      <c r="G13" s="22">
        <v>5900000</v>
      </c>
    </row>
    <row r="14" ht="29.9" customHeight="1" spans="1:7">
      <c r="A14" s="23"/>
      <c r="B14" s="20" t="s">
        <v>513</v>
      </c>
      <c r="C14" s="20" t="s">
        <v>223</v>
      </c>
      <c r="D14" s="20" t="s">
        <v>510</v>
      </c>
      <c r="E14" s="22">
        <v>1720000</v>
      </c>
      <c r="F14" s="22">
        <v>2050000</v>
      </c>
      <c r="G14" s="22">
        <v>2050000</v>
      </c>
    </row>
    <row r="15" ht="29.9" customHeight="1" spans="1:7">
      <c r="A15" s="23"/>
      <c r="B15" s="20" t="s">
        <v>514</v>
      </c>
      <c r="C15" s="20" t="s">
        <v>458</v>
      </c>
      <c r="D15" s="20" t="s">
        <v>515</v>
      </c>
      <c r="E15" s="22">
        <v>75926300</v>
      </c>
      <c r="F15" s="22">
        <v>102930000</v>
      </c>
      <c r="G15" s="22">
        <v>102930000</v>
      </c>
    </row>
    <row r="16" ht="18.75" customHeight="1" spans="1:7">
      <c r="A16" s="24" t="s">
        <v>31</v>
      </c>
      <c r="B16" s="25" t="s">
        <v>516</v>
      </c>
      <c r="C16" s="25"/>
      <c r="D16" s="26"/>
      <c r="E16" s="22">
        <v>94451000</v>
      </c>
      <c r="F16" s="22">
        <v>124234700</v>
      </c>
      <c r="G16" s="22">
        <v>124234700</v>
      </c>
    </row>
  </sheetData>
  <mergeCells count="11">
    <mergeCell ref="A2:G2"/>
    <mergeCell ref="A3:D3"/>
    <mergeCell ref="E4:G4"/>
    <mergeCell ref="A16:D16"/>
    <mergeCell ref="A4:A6"/>
    <mergeCell ref="B4:B6"/>
    <mergeCell ref="C4:C6"/>
    <mergeCell ref="D4:D6"/>
    <mergeCell ref="E5:E6"/>
    <mergeCell ref="F5:F6"/>
    <mergeCell ref="G5:G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9"/>
  <sheetViews>
    <sheetView showZeros="0" workbookViewId="0">
      <selection activeCell="A1" sqref="A1"/>
    </sheetView>
  </sheetViews>
  <sheetFormatPr defaultColWidth="8" defaultRowHeight="14.25" customHeight="1"/>
  <cols>
    <col min="1" max="1" width="21.1363636363636" customWidth="1"/>
    <col min="2" max="2" width="35.2818181818182" customWidth="1"/>
    <col min="3" max="19" width="16.1727272727273" customWidth="1"/>
  </cols>
  <sheetData>
    <row r="1" ht="12" customHeight="1" spans="1:18">
      <c r="A1" s="22"/>
      <c r="J1" s="153"/>
      <c r="R1" s="2" t="s">
        <v>27</v>
      </c>
    </row>
    <row r="2" ht="36" customHeight="1" spans="1:19">
      <c r="A2" s="142" t="s">
        <v>28</v>
      </c>
      <c r="B2" s="27"/>
      <c r="C2" s="27"/>
      <c r="D2" s="27"/>
      <c r="E2" s="27"/>
      <c r="F2" s="27"/>
      <c r="G2" s="27"/>
      <c r="H2" s="27"/>
      <c r="I2" s="27"/>
      <c r="J2" s="43"/>
      <c r="K2" s="27"/>
      <c r="L2" s="27"/>
      <c r="M2" s="27"/>
      <c r="N2" s="27"/>
      <c r="O2" s="27"/>
      <c r="P2" s="27"/>
      <c r="Q2" s="27"/>
      <c r="R2" s="27"/>
      <c r="S2" s="27"/>
    </row>
    <row r="3" ht="20.25" customHeight="1" spans="1:19">
      <c r="A3" s="90" t="str">
        <f>"单位名称："&amp;"云南省科学技术协会"</f>
        <v>单位名称：云南省科学技术协会</v>
      </c>
      <c r="B3" s="6"/>
      <c r="C3" s="6"/>
      <c r="D3" s="6"/>
      <c r="E3" s="6"/>
      <c r="F3" s="6"/>
      <c r="G3" s="6"/>
      <c r="H3" s="6"/>
      <c r="I3" s="6"/>
      <c r="J3" s="154"/>
      <c r="K3" s="6"/>
      <c r="L3" s="6"/>
      <c r="M3" s="6"/>
      <c r="N3" s="7"/>
      <c r="O3" s="7"/>
      <c r="P3" s="7"/>
      <c r="Q3" s="7"/>
      <c r="R3" s="7" t="s">
        <v>2</v>
      </c>
      <c r="S3" s="7" t="s">
        <v>2</v>
      </c>
    </row>
    <row r="4" ht="18.75" customHeight="1" spans="1:19">
      <c r="A4" s="143" t="s">
        <v>29</v>
      </c>
      <c r="B4" s="144" t="s">
        <v>30</v>
      </c>
      <c r="C4" s="144" t="s">
        <v>31</v>
      </c>
      <c r="D4" s="145" t="s">
        <v>32</v>
      </c>
      <c r="E4" s="146"/>
      <c r="F4" s="146"/>
      <c r="G4" s="146"/>
      <c r="H4" s="146"/>
      <c r="I4" s="146"/>
      <c r="J4" s="155"/>
      <c r="K4" s="146"/>
      <c r="L4" s="146"/>
      <c r="M4" s="146"/>
      <c r="N4" s="156"/>
      <c r="O4" s="156" t="s">
        <v>20</v>
      </c>
      <c r="P4" s="156"/>
      <c r="Q4" s="156"/>
      <c r="R4" s="156"/>
      <c r="S4" s="156"/>
    </row>
    <row r="5" ht="18" customHeight="1" spans="1:19">
      <c r="A5" s="147"/>
      <c r="B5" s="148"/>
      <c r="C5" s="148"/>
      <c r="D5" s="148" t="s">
        <v>33</v>
      </c>
      <c r="E5" s="148" t="s">
        <v>34</v>
      </c>
      <c r="F5" s="148" t="s">
        <v>35</v>
      </c>
      <c r="G5" s="148" t="s">
        <v>36</v>
      </c>
      <c r="H5" s="148" t="s">
        <v>37</v>
      </c>
      <c r="I5" s="157" t="s">
        <v>38</v>
      </c>
      <c r="J5" s="158"/>
      <c r="K5" s="157" t="s">
        <v>39</v>
      </c>
      <c r="L5" s="157" t="s">
        <v>40</v>
      </c>
      <c r="M5" s="157" t="s">
        <v>41</v>
      </c>
      <c r="N5" s="159" t="s">
        <v>42</v>
      </c>
      <c r="O5" s="160" t="s">
        <v>33</v>
      </c>
      <c r="P5" s="160" t="s">
        <v>34</v>
      </c>
      <c r="Q5" s="160" t="s">
        <v>35</v>
      </c>
      <c r="R5" s="160" t="s">
        <v>36</v>
      </c>
      <c r="S5" s="160" t="s">
        <v>43</v>
      </c>
    </row>
    <row r="6" ht="29.25" customHeight="1" spans="1:19">
      <c r="A6" s="149"/>
      <c r="B6" s="150"/>
      <c r="C6" s="150"/>
      <c r="D6" s="150"/>
      <c r="E6" s="150"/>
      <c r="F6" s="150"/>
      <c r="G6" s="150"/>
      <c r="H6" s="150"/>
      <c r="I6" s="161" t="s">
        <v>33</v>
      </c>
      <c r="J6" s="161" t="s">
        <v>44</v>
      </c>
      <c r="K6" s="161" t="s">
        <v>39</v>
      </c>
      <c r="L6" s="161" t="s">
        <v>40</v>
      </c>
      <c r="M6" s="161" t="s">
        <v>41</v>
      </c>
      <c r="N6" s="161" t="s">
        <v>42</v>
      </c>
      <c r="O6" s="161"/>
      <c r="P6" s="161"/>
      <c r="Q6" s="161"/>
      <c r="R6" s="161"/>
      <c r="S6" s="161"/>
    </row>
    <row r="7" ht="16.5" customHeight="1" spans="1:19">
      <c r="A7" s="126">
        <v>1</v>
      </c>
      <c r="B7" s="19">
        <v>2</v>
      </c>
      <c r="C7" s="19">
        <v>3</v>
      </c>
      <c r="D7" s="19">
        <v>4</v>
      </c>
      <c r="E7" s="126">
        <v>5</v>
      </c>
      <c r="F7" s="19">
        <v>6</v>
      </c>
      <c r="G7" s="19">
        <v>7</v>
      </c>
      <c r="H7" s="126">
        <v>8</v>
      </c>
      <c r="I7" s="19">
        <v>9</v>
      </c>
      <c r="J7" s="33">
        <v>10</v>
      </c>
      <c r="K7" s="33">
        <v>11</v>
      </c>
      <c r="L7" s="162">
        <v>12</v>
      </c>
      <c r="M7" s="33">
        <v>13</v>
      </c>
      <c r="N7" s="33">
        <v>14</v>
      </c>
      <c r="O7" s="33">
        <v>15</v>
      </c>
      <c r="P7" s="33">
        <v>16</v>
      </c>
      <c r="Q7" s="33">
        <v>17</v>
      </c>
      <c r="R7" s="33">
        <v>18</v>
      </c>
      <c r="S7" s="33">
        <v>19</v>
      </c>
    </row>
    <row r="8" ht="31.4" customHeight="1" spans="1:19">
      <c r="A8" s="29" t="s">
        <v>45</v>
      </c>
      <c r="B8" s="29" t="s">
        <v>46</v>
      </c>
      <c r="C8" s="22">
        <v>33099002.6</v>
      </c>
      <c r="D8" s="117">
        <v>33099002.6</v>
      </c>
      <c r="E8" s="89">
        <v>33099002.6</v>
      </c>
      <c r="F8" s="89"/>
      <c r="G8" s="89"/>
      <c r="H8" s="89"/>
      <c r="I8" s="89"/>
      <c r="J8" s="89"/>
      <c r="K8" s="89"/>
      <c r="L8" s="89"/>
      <c r="M8" s="89"/>
      <c r="N8" s="89"/>
      <c r="O8" s="89"/>
      <c r="P8" s="89"/>
      <c r="Q8" s="89"/>
      <c r="R8" s="89"/>
      <c r="S8" s="89"/>
    </row>
    <row r="9" ht="16.5" customHeight="1" spans="1:19">
      <c r="A9" s="151" t="s">
        <v>31</v>
      </c>
      <c r="B9" s="152"/>
      <c r="C9" s="117">
        <v>33099002.6</v>
      </c>
      <c r="D9" s="117">
        <v>33099002.6</v>
      </c>
      <c r="E9" s="89">
        <v>33099002.6</v>
      </c>
      <c r="F9" s="89"/>
      <c r="G9" s="89"/>
      <c r="H9" s="89"/>
      <c r="I9" s="89"/>
      <c r="J9" s="89"/>
      <c r="K9" s="89"/>
      <c r="L9" s="89"/>
      <c r="M9" s="89"/>
      <c r="N9" s="89"/>
      <c r="O9" s="89"/>
      <c r="P9" s="89"/>
      <c r="Q9" s="89"/>
      <c r="R9" s="89"/>
      <c r="S9" s="89"/>
    </row>
  </sheetData>
  <mergeCells count="20">
    <mergeCell ref="R1:S1"/>
    <mergeCell ref="A2:S2"/>
    <mergeCell ref="A3:D3"/>
    <mergeCell ref="R3:S3"/>
    <mergeCell ref="D4:N4"/>
    <mergeCell ref="O4:S4"/>
    <mergeCell ref="I5:N5"/>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5"/>
  <sheetViews>
    <sheetView showZeros="0" topLeftCell="A15" workbookViewId="0">
      <selection activeCell="A1" sqref="A1"/>
    </sheetView>
  </sheetViews>
  <sheetFormatPr defaultColWidth="9.13636363636364" defaultRowHeight="14.25" customHeight="1"/>
  <cols>
    <col min="1" max="1" width="14.2818181818182" customWidth="1"/>
    <col min="2" max="2" width="32.5727272727273" customWidth="1"/>
    <col min="3" max="6" width="18.8545454545455" customWidth="1"/>
    <col min="7" max="7" width="21.2818181818182" customWidth="1"/>
    <col min="8" max="9" width="18.8545454545455" customWidth="1"/>
    <col min="10" max="10" width="17.8545454545455" customWidth="1"/>
    <col min="11" max="15" width="18.8545454545455" customWidth="1"/>
  </cols>
  <sheetData>
    <row r="1" ht="15.75" customHeight="1" spans="15:15">
      <c r="O1" s="53" t="s">
        <v>47</v>
      </c>
    </row>
    <row r="2" ht="28.5" customHeight="1" spans="1:15">
      <c r="A2" s="27" t="s">
        <v>48</v>
      </c>
      <c r="B2" s="27"/>
      <c r="C2" s="27"/>
      <c r="D2" s="27"/>
      <c r="E2" s="27"/>
      <c r="F2" s="27"/>
      <c r="G2" s="27"/>
      <c r="H2" s="27"/>
      <c r="I2" s="27"/>
      <c r="J2" s="27"/>
      <c r="K2" s="27"/>
      <c r="L2" s="27"/>
      <c r="M2" s="27"/>
      <c r="N2" s="27"/>
      <c r="O2" s="27"/>
    </row>
    <row r="3" ht="15" customHeight="1" spans="1:15">
      <c r="A3" s="99" t="str">
        <f>"单位名称："&amp;"云南省科学技术协会"</f>
        <v>单位名称：云南省科学技术协会</v>
      </c>
      <c r="B3" s="100"/>
      <c r="C3" s="56"/>
      <c r="D3" s="56"/>
      <c r="E3" s="56"/>
      <c r="F3" s="56"/>
      <c r="G3" s="6"/>
      <c r="H3" s="56"/>
      <c r="I3" s="56"/>
      <c r="J3" s="6"/>
      <c r="K3" s="56"/>
      <c r="L3" s="56"/>
      <c r="M3" s="6"/>
      <c r="N3" s="6"/>
      <c r="O3" s="101" t="s">
        <v>2</v>
      </c>
    </row>
    <row r="4" ht="18.75" customHeight="1" spans="1:15">
      <c r="A4" s="9" t="s">
        <v>49</v>
      </c>
      <c r="B4" s="9" t="s">
        <v>50</v>
      </c>
      <c r="C4" s="15" t="s">
        <v>31</v>
      </c>
      <c r="D4" s="60" t="s">
        <v>34</v>
      </c>
      <c r="E4" s="60"/>
      <c r="F4" s="60"/>
      <c r="G4" s="141" t="s">
        <v>35</v>
      </c>
      <c r="H4" s="9" t="s">
        <v>36</v>
      </c>
      <c r="I4" s="9" t="s">
        <v>51</v>
      </c>
      <c r="J4" s="10" t="s">
        <v>52</v>
      </c>
      <c r="K4" s="67" t="s">
        <v>53</v>
      </c>
      <c r="L4" s="67" t="s">
        <v>54</v>
      </c>
      <c r="M4" s="67" t="s">
        <v>55</v>
      </c>
      <c r="N4" s="67" t="s">
        <v>56</v>
      </c>
      <c r="O4" s="84" t="s">
        <v>57</v>
      </c>
    </row>
    <row r="5" ht="30" customHeight="1" spans="1:15">
      <c r="A5" s="18"/>
      <c r="B5" s="18"/>
      <c r="C5" s="18"/>
      <c r="D5" s="60" t="s">
        <v>33</v>
      </c>
      <c r="E5" s="60" t="s">
        <v>58</v>
      </c>
      <c r="F5" s="60" t="s">
        <v>59</v>
      </c>
      <c r="G5" s="18"/>
      <c r="H5" s="18"/>
      <c r="I5" s="18"/>
      <c r="J5" s="60" t="s">
        <v>33</v>
      </c>
      <c r="K5" s="88" t="s">
        <v>53</v>
      </c>
      <c r="L5" s="88" t="s">
        <v>54</v>
      </c>
      <c r="M5" s="88" t="s">
        <v>55</v>
      </c>
      <c r="N5" s="88" t="s">
        <v>56</v>
      </c>
      <c r="O5" s="88" t="s">
        <v>57</v>
      </c>
    </row>
    <row r="6" ht="16.5" customHeight="1" spans="1:15">
      <c r="A6" s="60">
        <v>1</v>
      </c>
      <c r="B6" s="60">
        <v>2</v>
      </c>
      <c r="C6" s="60">
        <v>3</v>
      </c>
      <c r="D6" s="60">
        <v>4</v>
      </c>
      <c r="E6" s="60">
        <v>5</v>
      </c>
      <c r="F6" s="60">
        <v>6</v>
      </c>
      <c r="G6" s="60">
        <v>7</v>
      </c>
      <c r="H6" s="45">
        <v>8</v>
      </c>
      <c r="I6" s="45">
        <v>9</v>
      </c>
      <c r="J6" s="45">
        <v>10</v>
      </c>
      <c r="K6" s="45">
        <v>11</v>
      </c>
      <c r="L6" s="45">
        <v>12</v>
      </c>
      <c r="M6" s="45">
        <v>13</v>
      </c>
      <c r="N6" s="45">
        <v>14</v>
      </c>
      <c r="O6" s="60">
        <v>15</v>
      </c>
    </row>
    <row r="7" ht="20.25" customHeight="1" spans="1:15">
      <c r="A7" s="29" t="s">
        <v>60</v>
      </c>
      <c r="B7" s="29" t="s">
        <v>61</v>
      </c>
      <c r="C7" s="117">
        <v>29627675.28</v>
      </c>
      <c r="D7" s="117">
        <v>29627675.28</v>
      </c>
      <c r="E7" s="117">
        <v>11102975.28</v>
      </c>
      <c r="F7" s="117">
        <v>18524700</v>
      </c>
      <c r="G7" s="89"/>
      <c r="H7" s="117"/>
      <c r="I7" s="117"/>
      <c r="J7" s="117"/>
      <c r="K7" s="117"/>
      <c r="L7" s="117"/>
      <c r="M7" s="89"/>
      <c r="N7" s="117"/>
      <c r="O7" s="117"/>
    </row>
    <row r="8" ht="20.25" customHeight="1" spans="1:15">
      <c r="A8" s="61" t="s">
        <v>62</v>
      </c>
      <c r="B8" s="61" t="s">
        <v>63</v>
      </c>
      <c r="C8" s="117">
        <v>29627675.28</v>
      </c>
      <c r="D8" s="117">
        <v>29627675.28</v>
      </c>
      <c r="E8" s="117">
        <v>11102975.28</v>
      </c>
      <c r="F8" s="117">
        <v>18524700</v>
      </c>
      <c r="G8" s="89"/>
      <c r="H8" s="117"/>
      <c r="I8" s="117"/>
      <c r="J8" s="117"/>
      <c r="K8" s="117"/>
      <c r="L8" s="117"/>
      <c r="M8" s="89"/>
      <c r="N8" s="117"/>
      <c r="O8" s="117"/>
    </row>
    <row r="9" ht="20.25" customHeight="1" spans="1:15">
      <c r="A9" s="125" t="s">
        <v>64</v>
      </c>
      <c r="B9" s="125" t="s">
        <v>65</v>
      </c>
      <c r="C9" s="117">
        <v>11397675.28</v>
      </c>
      <c r="D9" s="117">
        <v>11397675.28</v>
      </c>
      <c r="E9" s="117">
        <v>11102975.28</v>
      </c>
      <c r="F9" s="117">
        <v>294700</v>
      </c>
      <c r="G9" s="89"/>
      <c r="H9" s="117"/>
      <c r="I9" s="117"/>
      <c r="J9" s="117"/>
      <c r="K9" s="117"/>
      <c r="L9" s="117"/>
      <c r="M9" s="89"/>
      <c r="N9" s="117"/>
      <c r="O9" s="117"/>
    </row>
    <row r="10" ht="20.25" customHeight="1" spans="1:15">
      <c r="A10" s="125" t="s">
        <v>66</v>
      </c>
      <c r="B10" s="125" t="s">
        <v>67</v>
      </c>
      <c r="C10" s="117">
        <v>18230000</v>
      </c>
      <c r="D10" s="117">
        <v>18230000</v>
      </c>
      <c r="E10" s="117"/>
      <c r="F10" s="117">
        <v>18230000</v>
      </c>
      <c r="G10" s="89"/>
      <c r="H10" s="117"/>
      <c r="I10" s="117"/>
      <c r="J10" s="117"/>
      <c r="K10" s="117"/>
      <c r="L10" s="117"/>
      <c r="M10" s="89"/>
      <c r="N10" s="117"/>
      <c r="O10" s="117"/>
    </row>
    <row r="11" ht="20.25" customHeight="1" spans="1:15">
      <c r="A11" s="29" t="s">
        <v>68</v>
      </c>
      <c r="B11" s="29" t="s">
        <v>69</v>
      </c>
      <c r="C11" s="117">
        <v>1243939.79</v>
      </c>
      <c r="D11" s="117">
        <v>1243939.79</v>
      </c>
      <c r="E11" s="117">
        <v>1243939.79</v>
      </c>
      <c r="F11" s="117"/>
      <c r="G11" s="89"/>
      <c r="H11" s="117"/>
      <c r="I11" s="117"/>
      <c r="J11" s="117"/>
      <c r="K11" s="117"/>
      <c r="L11" s="117"/>
      <c r="M11" s="89"/>
      <c r="N11" s="117"/>
      <c r="O11" s="117"/>
    </row>
    <row r="12" ht="20.25" customHeight="1" spans="1:15">
      <c r="A12" s="61" t="s">
        <v>70</v>
      </c>
      <c r="B12" s="61" t="s">
        <v>71</v>
      </c>
      <c r="C12" s="117">
        <v>1232089.44</v>
      </c>
      <c r="D12" s="117">
        <v>1232089.44</v>
      </c>
      <c r="E12" s="117">
        <v>1232089.44</v>
      </c>
      <c r="F12" s="117"/>
      <c r="G12" s="89"/>
      <c r="H12" s="117"/>
      <c r="I12" s="117"/>
      <c r="J12" s="117"/>
      <c r="K12" s="117"/>
      <c r="L12" s="117"/>
      <c r="M12" s="89"/>
      <c r="N12" s="117"/>
      <c r="O12" s="117"/>
    </row>
    <row r="13" ht="20.25" customHeight="1" spans="1:15">
      <c r="A13" s="125" t="s">
        <v>72</v>
      </c>
      <c r="B13" s="125" t="s">
        <v>73</v>
      </c>
      <c r="C13" s="117">
        <v>25380</v>
      </c>
      <c r="D13" s="117">
        <v>25380</v>
      </c>
      <c r="E13" s="117">
        <v>25380</v>
      </c>
      <c r="F13" s="117"/>
      <c r="G13" s="89"/>
      <c r="H13" s="117"/>
      <c r="I13" s="117"/>
      <c r="J13" s="117"/>
      <c r="K13" s="117"/>
      <c r="L13" s="117"/>
      <c r="M13" s="89"/>
      <c r="N13" s="117"/>
      <c r="O13" s="117"/>
    </row>
    <row r="14" ht="20.25" customHeight="1" spans="1:15">
      <c r="A14" s="125" t="s">
        <v>74</v>
      </c>
      <c r="B14" s="125" t="s">
        <v>75</v>
      </c>
      <c r="C14" s="117">
        <v>1206709.44</v>
      </c>
      <c r="D14" s="117">
        <v>1206709.44</v>
      </c>
      <c r="E14" s="117">
        <v>1206709.44</v>
      </c>
      <c r="F14" s="117"/>
      <c r="G14" s="89"/>
      <c r="H14" s="117"/>
      <c r="I14" s="117"/>
      <c r="J14" s="117"/>
      <c r="K14" s="117"/>
      <c r="L14" s="117"/>
      <c r="M14" s="89"/>
      <c r="N14" s="117"/>
      <c r="O14" s="117"/>
    </row>
    <row r="15" ht="20.25" customHeight="1" spans="1:15">
      <c r="A15" s="61" t="s">
        <v>76</v>
      </c>
      <c r="B15" s="61" t="s">
        <v>77</v>
      </c>
      <c r="C15" s="117">
        <v>11850.35</v>
      </c>
      <c r="D15" s="117">
        <v>11850.35</v>
      </c>
      <c r="E15" s="117">
        <v>11850.35</v>
      </c>
      <c r="F15" s="117"/>
      <c r="G15" s="89"/>
      <c r="H15" s="117"/>
      <c r="I15" s="117"/>
      <c r="J15" s="117"/>
      <c r="K15" s="117"/>
      <c r="L15" s="117"/>
      <c r="M15" s="89"/>
      <c r="N15" s="117"/>
      <c r="O15" s="117"/>
    </row>
    <row r="16" ht="20.25" customHeight="1" spans="1:15">
      <c r="A16" s="125" t="s">
        <v>78</v>
      </c>
      <c r="B16" s="125" t="s">
        <v>77</v>
      </c>
      <c r="C16" s="117">
        <v>11850.35</v>
      </c>
      <c r="D16" s="117">
        <v>11850.35</v>
      </c>
      <c r="E16" s="117">
        <v>11850.35</v>
      </c>
      <c r="F16" s="117"/>
      <c r="G16" s="89"/>
      <c r="H16" s="117"/>
      <c r="I16" s="117"/>
      <c r="J16" s="117"/>
      <c r="K16" s="117"/>
      <c r="L16" s="117"/>
      <c r="M16" s="89"/>
      <c r="N16" s="117"/>
      <c r="O16" s="117"/>
    </row>
    <row r="17" ht="20.25" customHeight="1" spans="1:15">
      <c r="A17" s="29" t="s">
        <v>79</v>
      </c>
      <c r="B17" s="29" t="s">
        <v>80</v>
      </c>
      <c r="C17" s="117">
        <v>1372612.22</v>
      </c>
      <c r="D17" s="117">
        <v>1372612.22</v>
      </c>
      <c r="E17" s="117">
        <v>1372612.22</v>
      </c>
      <c r="F17" s="117"/>
      <c r="G17" s="89"/>
      <c r="H17" s="117"/>
      <c r="I17" s="117"/>
      <c r="J17" s="117"/>
      <c r="K17" s="117"/>
      <c r="L17" s="117"/>
      <c r="M17" s="89"/>
      <c r="N17" s="117"/>
      <c r="O17" s="117"/>
    </row>
    <row r="18" ht="20.25" customHeight="1" spans="1:15">
      <c r="A18" s="61" t="s">
        <v>81</v>
      </c>
      <c r="B18" s="61" t="s">
        <v>82</v>
      </c>
      <c r="C18" s="117">
        <v>1372612.22</v>
      </c>
      <c r="D18" s="117">
        <v>1372612.22</v>
      </c>
      <c r="E18" s="117">
        <v>1372612.22</v>
      </c>
      <c r="F18" s="117"/>
      <c r="G18" s="89"/>
      <c r="H18" s="117"/>
      <c r="I18" s="117"/>
      <c r="J18" s="117"/>
      <c r="K18" s="117"/>
      <c r="L18" s="117"/>
      <c r="M18" s="89"/>
      <c r="N18" s="117"/>
      <c r="O18" s="117"/>
    </row>
    <row r="19" ht="20.25" customHeight="1" spans="1:15">
      <c r="A19" s="125" t="s">
        <v>83</v>
      </c>
      <c r="B19" s="125" t="s">
        <v>84</v>
      </c>
      <c r="C19" s="117">
        <v>814528.87</v>
      </c>
      <c r="D19" s="117">
        <v>814528.87</v>
      </c>
      <c r="E19" s="117">
        <v>814528.87</v>
      </c>
      <c r="F19" s="117"/>
      <c r="G19" s="89"/>
      <c r="H19" s="117"/>
      <c r="I19" s="117"/>
      <c r="J19" s="117"/>
      <c r="K19" s="117"/>
      <c r="L19" s="117"/>
      <c r="M19" s="89"/>
      <c r="N19" s="117"/>
      <c r="O19" s="117"/>
    </row>
    <row r="20" ht="20.25" customHeight="1" spans="1:15">
      <c r="A20" s="125" t="s">
        <v>85</v>
      </c>
      <c r="B20" s="125" t="s">
        <v>86</v>
      </c>
      <c r="C20" s="117">
        <v>520253.35</v>
      </c>
      <c r="D20" s="117">
        <v>520253.35</v>
      </c>
      <c r="E20" s="117">
        <v>520253.35</v>
      </c>
      <c r="F20" s="117"/>
      <c r="G20" s="89"/>
      <c r="H20" s="117"/>
      <c r="I20" s="117"/>
      <c r="J20" s="117"/>
      <c r="K20" s="117"/>
      <c r="L20" s="117"/>
      <c r="M20" s="89"/>
      <c r="N20" s="117"/>
      <c r="O20" s="117"/>
    </row>
    <row r="21" ht="20.25" customHeight="1" spans="1:15">
      <c r="A21" s="125" t="s">
        <v>87</v>
      </c>
      <c r="B21" s="125" t="s">
        <v>88</v>
      </c>
      <c r="C21" s="117">
        <v>37830</v>
      </c>
      <c r="D21" s="117">
        <v>37830</v>
      </c>
      <c r="E21" s="117">
        <v>37830</v>
      </c>
      <c r="F21" s="117"/>
      <c r="G21" s="89"/>
      <c r="H21" s="117"/>
      <c r="I21" s="117"/>
      <c r="J21" s="117"/>
      <c r="K21" s="117"/>
      <c r="L21" s="117"/>
      <c r="M21" s="89"/>
      <c r="N21" s="117"/>
      <c r="O21" s="117"/>
    </row>
    <row r="22" ht="20.25" customHeight="1" spans="1:15">
      <c r="A22" s="29" t="s">
        <v>89</v>
      </c>
      <c r="B22" s="29" t="s">
        <v>90</v>
      </c>
      <c r="C22" s="117">
        <v>854775.31</v>
      </c>
      <c r="D22" s="117">
        <v>854775.31</v>
      </c>
      <c r="E22" s="117">
        <v>854775.31</v>
      </c>
      <c r="F22" s="117"/>
      <c r="G22" s="89"/>
      <c r="H22" s="117"/>
      <c r="I22" s="117"/>
      <c r="J22" s="117"/>
      <c r="K22" s="117"/>
      <c r="L22" s="117"/>
      <c r="M22" s="89"/>
      <c r="N22" s="117"/>
      <c r="O22" s="117"/>
    </row>
    <row r="23" ht="20.25" customHeight="1" spans="1:15">
      <c r="A23" s="61" t="s">
        <v>91</v>
      </c>
      <c r="B23" s="61" t="s">
        <v>92</v>
      </c>
      <c r="C23" s="117">
        <v>854775.31</v>
      </c>
      <c r="D23" s="117">
        <v>854775.31</v>
      </c>
      <c r="E23" s="117">
        <v>854775.31</v>
      </c>
      <c r="F23" s="117"/>
      <c r="G23" s="89"/>
      <c r="H23" s="117"/>
      <c r="I23" s="117"/>
      <c r="J23" s="117"/>
      <c r="K23" s="117"/>
      <c r="L23" s="117"/>
      <c r="M23" s="89"/>
      <c r="N23" s="117"/>
      <c r="O23" s="117"/>
    </row>
    <row r="24" ht="20.25" customHeight="1" spans="1:15">
      <c r="A24" s="125" t="s">
        <v>93</v>
      </c>
      <c r="B24" s="125" t="s">
        <v>94</v>
      </c>
      <c r="C24" s="117">
        <v>854775.31</v>
      </c>
      <c r="D24" s="117">
        <v>854775.31</v>
      </c>
      <c r="E24" s="117">
        <v>854775.31</v>
      </c>
      <c r="F24" s="117"/>
      <c r="G24" s="89"/>
      <c r="H24" s="117"/>
      <c r="I24" s="117"/>
      <c r="J24" s="117"/>
      <c r="K24" s="117"/>
      <c r="L24" s="117"/>
      <c r="M24" s="89"/>
      <c r="N24" s="117"/>
      <c r="O24" s="117"/>
    </row>
    <row r="25" ht="17.25" customHeight="1" spans="1:15">
      <c r="A25" s="102" t="s">
        <v>95</v>
      </c>
      <c r="B25" s="103" t="s">
        <v>95</v>
      </c>
      <c r="C25" s="117">
        <v>33099002.6</v>
      </c>
      <c r="D25" s="117">
        <v>33099002.6</v>
      </c>
      <c r="E25" s="117">
        <v>14574302.6</v>
      </c>
      <c r="F25" s="117">
        <v>18524700</v>
      </c>
      <c r="G25" s="89"/>
      <c r="H25" s="117"/>
      <c r="I25" s="117"/>
      <c r="J25" s="117"/>
      <c r="K25" s="117"/>
      <c r="L25" s="117"/>
      <c r="M25" s="89"/>
      <c r="N25" s="117"/>
      <c r="O25" s="117"/>
    </row>
  </sheetData>
  <mergeCells count="11">
    <mergeCell ref="A2:O2"/>
    <mergeCell ref="A3:L3"/>
    <mergeCell ref="D4:F4"/>
    <mergeCell ref="J4:O4"/>
    <mergeCell ref="A25:B25"/>
    <mergeCell ref="A4:A5"/>
    <mergeCell ref="B4:B5"/>
    <mergeCell ref="C4:C5"/>
    <mergeCell ref="G4:G5"/>
    <mergeCell ref="H4:H5"/>
    <mergeCell ref="I4:I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16"/>
  <sheetViews>
    <sheetView showZeros="0" topLeftCell="A9" workbookViewId="0">
      <selection activeCell="A1" sqref="A1"/>
    </sheetView>
  </sheetViews>
  <sheetFormatPr defaultColWidth="9.13636363636364" defaultRowHeight="14.25" customHeight="1" outlineLevelCol="3"/>
  <cols>
    <col min="1" max="1" width="49.2818181818182" customWidth="1"/>
    <col min="2" max="2" width="43.3090909090909" customWidth="1"/>
    <col min="3" max="3" width="48.5727272727273" customWidth="1"/>
    <col min="4" max="4" width="41.1727272727273" customWidth="1"/>
  </cols>
  <sheetData>
    <row r="1" customHeight="1" spans="4:4">
      <c r="D1" s="97" t="s">
        <v>96</v>
      </c>
    </row>
    <row r="2" ht="31.5" customHeight="1" spans="1:4">
      <c r="A2" s="42" t="s">
        <v>97</v>
      </c>
      <c r="B2" s="128"/>
      <c r="C2" s="128"/>
      <c r="D2" s="128"/>
    </row>
    <row r="3" ht="17.25" customHeight="1" spans="1:4">
      <c r="A3" s="4" t="str">
        <f>"单位名称："&amp;"云南省科学技术协会"</f>
        <v>单位名称：云南省科学技术协会</v>
      </c>
      <c r="B3" s="129"/>
      <c r="C3" s="129"/>
      <c r="D3" s="98" t="s">
        <v>2</v>
      </c>
    </row>
    <row r="4" ht="24.65" customHeight="1" spans="1:4">
      <c r="A4" s="10" t="s">
        <v>3</v>
      </c>
      <c r="B4" s="12"/>
      <c r="C4" s="10" t="s">
        <v>4</v>
      </c>
      <c r="D4" s="12"/>
    </row>
    <row r="5" ht="15.65" customHeight="1" spans="1:4">
      <c r="A5" s="15" t="s">
        <v>5</v>
      </c>
      <c r="B5" s="130" t="s">
        <v>6</v>
      </c>
      <c r="C5" s="15" t="s">
        <v>98</v>
      </c>
      <c r="D5" s="130" t="s">
        <v>6</v>
      </c>
    </row>
    <row r="6" ht="14.15" customHeight="1" spans="1:4">
      <c r="A6" s="18"/>
      <c r="B6" s="17"/>
      <c r="C6" s="18"/>
      <c r="D6" s="17"/>
    </row>
    <row r="7" ht="29.15" customHeight="1" spans="1:4">
      <c r="A7" s="131" t="s">
        <v>99</v>
      </c>
      <c r="B7" s="132">
        <v>33099002.6</v>
      </c>
      <c r="C7" s="133" t="s">
        <v>100</v>
      </c>
      <c r="D7" s="132">
        <v>33099002.6</v>
      </c>
    </row>
    <row r="8" ht="29.15" customHeight="1" spans="1:4">
      <c r="A8" s="134" t="s">
        <v>101</v>
      </c>
      <c r="B8" s="89">
        <v>33099002.6</v>
      </c>
      <c r="C8" s="23" t="str">
        <f>"（一）"&amp;"科学技术支出"</f>
        <v>（一）科学技术支出</v>
      </c>
      <c r="D8" s="89">
        <v>29627675.28</v>
      </c>
    </row>
    <row r="9" ht="29.15" customHeight="1" spans="1:4">
      <c r="A9" s="134" t="s">
        <v>102</v>
      </c>
      <c r="B9" s="89"/>
      <c r="C9" s="23" t="str">
        <f>"（二）"&amp;"社会保障和就业支出"</f>
        <v>（二）社会保障和就业支出</v>
      </c>
      <c r="D9" s="89">
        <v>1243939.79</v>
      </c>
    </row>
    <row r="10" ht="29.15" customHeight="1" spans="1:4">
      <c r="A10" s="134" t="s">
        <v>103</v>
      </c>
      <c r="B10" s="89"/>
      <c r="C10" s="23" t="str">
        <f>"（三）"&amp;"卫生健康支出"</f>
        <v>（三）卫生健康支出</v>
      </c>
      <c r="D10" s="89">
        <v>1372612.22</v>
      </c>
    </row>
    <row r="11" ht="29.15" customHeight="1" spans="1:4">
      <c r="A11" s="135" t="s">
        <v>104</v>
      </c>
      <c r="B11" s="136"/>
      <c r="C11" s="23" t="str">
        <f>"（四）"&amp;"住房保障支出"</f>
        <v>（四）住房保障支出</v>
      </c>
      <c r="D11" s="89">
        <v>854775.31</v>
      </c>
    </row>
    <row r="12" ht="29.15" customHeight="1" spans="1:4">
      <c r="A12" s="134" t="s">
        <v>101</v>
      </c>
      <c r="B12" s="117"/>
      <c r="C12" s="137"/>
      <c r="D12" s="136"/>
    </row>
    <row r="13" ht="29.15" customHeight="1" spans="1:4">
      <c r="A13" s="138" t="s">
        <v>102</v>
      </c>
      <c r="B13" s="117"/>
      <c r="C13" s="137"/>
      <c r="D13" s="136"/>
    </row>
    <row r="14" ht="29.15" customHeight="1" spans="1:4">
      <c r="A14" s="138" t="s">
        <v>103</v>
      </c>
      <c r="B14" s="136"/>
      <c r="C14" s="137"/>
      <c r="D14" s="136"/>
    </row>
    <row r="15" ht="29.15" customHeight="1" spans="1:4">
      <c r="A15" s="139"/>
      <c r="B15" s="136"/>
      <c r="C15" s="140" t="s">
        <v>105</v>
      </c>
      <c r="D15" s="136"/>
    </row>
    <row r="16" ht="29.15" customHeight="1" spans="1:4">
      <c r="A16" s="139" t="s">
        <v>106</v>
      </c>
      <c r="B16" s="136">
        <v>33099002.6</v>
      </c>
      <c r="C16" s="137" t="s">
        <v>26</v>
      </c>
      <c r="D16" s="136">
        <v>33099002.6</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5"/>
  <sheetViews>
    <sheetView showZeros="0" topLeftCell="B11" workbookViewId="0">
      <selection activeCell="A1" sqref="A1"/>
    </sheetView>
  </sheetViews>
  <sheetFormatPr defaultColWidth="9.13636363636364" defaultRowHeight="14.25" customHeight="1" outlineLevelCol="6"/>
  <cols>
    <col min="1" max="1" width="20.1363636363636" customWidth="1"/>
    <col min="2" max="2" width="37.3090909090909" customWidth="1"/>
    <col min="3" max="3" width="24.2818181818182" customWidth="1"/>
    <col min="4" max="6" width="25.0272727272727" customWidth="1"/>
    <col min="7" max="7" width="24.2818181818182" customWidth="1"/>
  </cols>
  <sheetData>
    <row r="1" ht="12" customHeight="1" spans="4:7">
      <c r="D1" s="109"/>
      <c r="F1" s="53"/>
      <c r="G1" s="53" t="s">
        <v>107</v>
      </c>
    </row>
    <row r="2" ht="39" customHeight="1" spans="1:7">
      <c r="A2" s="3" t="s">
        <v>108</v>
      </c>
      <c r="B2" s="3"/>
      <c r="C2" s="3"/>
      <c r="D2" s="3"/>
      <c r="E2" s="3"/>
      <c r="F2" s="3"/>
      <c r="G2" s="3"/>
    </row>
    <row r="3" ht="18" customHeight="1" spans="1:7">
      <c r="A3" s="4" t="str">
        <f>"单位名称："&amp;"云南省科学技术协会"</f>
        <v>单位名称：云南省科学技术协会</v>
      </c>
      <c r="F3" s="101"/>
      <c r="G3" s="101" t="s">
        <v>2</v>
      </c>
    </row>
    <row r="4" ht="20.25" customHeight="1" spans="1:7">
      <c r="A4" s="119" t="s">
        <v>109</v>
      </c>
      <c r="B4" s="120"/>
      <c r="C4" s="121" t="s">
        <v>31</v>
      </c>
      <c r="D4" s="11" t="s">
        <v>58</v>
      </c>
      <c r="E4" s="11"/>
      <c r="F4" s="12"/>
      <c r="G4" s="121" t="s">
        <v>59</v>
      </c>
    </row>
    <row r="5" ht="20.25" customHeight="1" spans="1:7">
      <c r="A5" s="122" t="s">
        <v>49</v>
      </c>
      <c r="B5" s="123" t="s">
        <v>50</v>
      </c>
      <c r="C5" s="91"/>
      <c r="D5" s="91" t="s">
        <v>33</v>
      </c>
      <c r="E5" s="91" t="s">
        <v>110</v>
      </c>
      <c r="F5" s="91" t="s">
        <v>111</v>
      </c>
      <c r="G5" s="91"/>
    </row>
    <row r="6" ht="13.5" customHeight="1" spans="1:7">
      <c r="A6" s="124" t="s">
        <v>112</v>
      </c>
      <c r="B6" s="124" t="s">
        <v>113</v>
      </c>
      <c r="C6" s="124" t="s">
        <v>114</v>
      </c>
      <c r="D6" s="60"/>
      <c r="E6" s="124" t="s">
        <v>115</v>
      </c>
      <c r="F6" s="124" t="s">
        <v>116</v>
      </c>
      <c r="G6" s="124" t="s">
        <v>117</v>
      </c>
    </row>
    <row r="7" ht="18" customHeight="1" spans="1:7">
      <c r="A7" s="29" t="s">
        <v>60</v>
      </c>
      <c r="B7" s="29" t="s">
        <v>61</v>
      </c>
      <c r="C7" s="22">
        <v>29627675.28</v>
      </c>
      <c r="D7" s="22">
        <v>11102975.28</v>
      </c>
      <c r="E7" s="22">
        <v>8687732.7</v>
      </c>
      <c r="F7" s="22">
        <v>2415242.58</v>
      </c>
      <c r="G7" s="22">
        <v>18524700</v>
      </c>
    </row>
    <row r="8" ht="18" customHeight="1" spans="1:7">
      <c r="A8" s="29" t="s">
        <v>62</v>
      </c>
      <c r="B8" s="61" t="s">
        <v>63</v>
      </c>
      <c r="C8" s="22">
        <v>29627675.28</v>
      </c>
      <c r="D8" s="22">
        <v>11102975.28</v>
      </c>
      <c r="E8" s="22">
        <v>8687732.7</v>
      </c>
      <c r="F8" s="22">
        <v>2415242.58</v>
      </c>
      <c r="G8" s="22">
        <v>18524700</v>
      </c>
    </row>
    <row r="9" ht="18" customHeight="1" spans="1:7">
      <c r="A9" s="29" t="s">
        <v>64</v>
      </c>
      <c r="B9" s="125" t="s">
        <v>65</v>
      </c>
      <c r="C9" s="22">
        <v>11397675.28</v>
      </c>
      <c r="D9" s="22">
        <v>11102975.28</v>
      </c>
      <c r="E9" s="22">
        <v>8687732.7</v>
      </c>
      <c r="F9" s="22">
        <v>2415242.58</v>
      </c>
      <c r="G9" s="22">
        <v>294700</v>
      </c>
    </row>
    <row r="10" ht="18" customHeight="1" spans="1:7">
      <c r="A10" s="29" t="s">
        <v>66</v>
      </c>
      <c r="B10" s="125" t="s">
        <v>67</v>
      </c>
      <c r="C10" s="22">
        <v>18230000</v>
      </c>
      <c r="D10" s="22"/>
      <c r="E10" s="22"/>
      <c r="F10" s="22"/>
      <c r="G10" s="22">
        <v>18230000</v>
      </c>
    </row>
    <row r="11" ht="18" customHeight="1" spans="1:7">
      <c r="A11" s="29" t="s">
        <v>68</v>
      </c>
      <c r="B11" s="29" t="s">
        <v>69</v>
      </c>
      <c r="C11" s="22">
        <v>1243939.79</v>
      </c>
      <c r="D11" s="22">
        <v>1243939.79</v>
      </c>
      <c r="E11" s="22">
        <v>1218559.79</v>
      </c>
      <c r="F11" s="22">
        <v>25380</v>
      </c>
      <c r="G11" s="22"/>
    </row>
    <row r="12" ht="18" customHeight="1" spans="1:7">
      <c r="A12" s="29" t="s">
        <v>70</v>
      </c>
      <c r="B12" s="61" t="s">
        <v>71</v>
      </c>
      <c r="C12" s="22">
        <v>1232089.44</v>
      </c>
      <c r="D12" s="22">
        <v>1232089.44</v>
      </c>
      <c r="E12" s="22">
        <v>1206709.44</v>
      </c>
      <c r="F12" s="22">
        <v>25380</v>
      </c>
      <c r="G12" s="22"/>
    </row>
    <row r="13" ht="18" customHeight="1" spans="1:7">
      <c r="A13" s="29" t="s">
        <v>72</v>
      </c>
      <c r="B13" s="125" t="s">
        <v>73</v>
      </c>
      <c r="C13" s="22">
        <v>25380</v>
      </c>
      <c r="D13" s="22">
        <v>25380</v>
      </c>
      <c r="E13" s="22"/>
      <c r="F13" s="22">
        <v>25380</v>
      </c>
      <c r="G13" s="22"/>
    </row>
    <row r="14" ht="18" customHeight="1" spans="1:7">
      <c r="A14" s="29" t="s">
        <v>74</v>
      </c>
      <c r="B14" s="125" t="s">
        <v>75</v>
      </c>
      <c r="C14" s="22">
        <v>1206709.44</v>
      </c>
      <c r="D14" s="22">
        <v>1206709.44</v>
      </c>
      <c r="E14" s="22">
        <v>1206709.44</v>
      </c>
      <c r="F14" s="22"/>
      <c r="G14" s="22"/>
    </row>
    <row r="15" ht="18" customHeight="1" spans="1:7">
      <c r="A15" s="29" t="s">
        <v>76</v>
      </c>
      <c r="B15" s="61" t="s">
        <v>77</v>
      </c>
      <c r="C15" s="22">
        <v>11850.35</v>
      </c>
      <c r="D15" s="22">
        <v>11850.35</v>
      </c>
      <c r="E15" s="22">
        <v>11850.35</v>
      </c>
      <c r="F15" s="22"/>
      <c r="G15" s="22"/>
    </row>
    <row r="16" ht="18" customHeight="1" spans="1:7">
      <c r="A16" s="29" t="s">
        <v>78</v>
      </c>
      <c r="B16" s="125" t="s">
        <v>77</v>
      </c>
      <c r="C16" s="22">
        <v>11850.35</v>
      </c>
      <c r="D16" s="22">
        <v>11850.35</v>
      </c>
      <c r="E16" s="22">
        <v>11850.35</v>
      </c>
      <c r="F16" s="22"/>
      <c r="G16" s="22"/>
    </row>
    <row r="17" ht="18" customHeight="1" spans="1:7">
      <c r="A17" s="29" t="s">
        <v>79</v>
      </c>
      <c r="B17" s="29" t="s">
        <v>80</v>
      </c>
      <c r="C17" s="22">
        <v>1372612.22</v>
      </c>
      <c r="D17" s="22">
        <v>1372612.22</v>
      </c>
      <c r="E17" s="22">
        <v>1372612.22</v>
      </c>
      <c r="F17" s="22"/>
      <c r="G17" s="22"/>
    </row>
    <row r="18" ht="18" customHeight="1" spans="1:7">
      <c r="A18" s="29" t="s">
        <v>81</v>
      </c>
      <c r="B18" s="61" t="s">
        <v>82</v>
      </c>
      <c r="C18" s="22">
        <v>1372612.22</v>
      </c>
      <c r="D18" s="22">
        <v>1372612.22</v>
      </c>
      <c r="E18" s="22">
        <v>1372612.22</v>
      </c>
      <c r="F18" s="22"/>
      <c r="G18" s="22"/>
    </row>
    <row r="19" ht="18" customHeight="1" spans="1:7">
      <c r="A19" s="29" t="s">
        <v>83</v>
      </c>
      <c r="B19" s="125" t="s">
        <v>84</v>
      </c>
      <c r="C19" s="22">
        <v>814528.87</v>
      </c>
      <c r="D19" s="22">
        <v>814528.87</v>
      </c>
      <c r="E19" s="22">
        <v>814528.87</v>
      </c>
      <c r="F19" s="22"/>
      <c r="G19" s="22"/>
    </row>
    <row r="20" ht="18" customHeight="1" spans="1:7">
      <c r="A20" s="29" t="s">
        <v>85</v>
      </c>
      <c r="B20" s="125" t="s">
        <v>86</v>
      </c>
      <c r="C20" s="22">
        <v>520253.35</v>
      </c>
      <c r="D20" s="22">
        <v>520253.35</v>
      </c>
      <c r="E20" s="22">
        <v>520253.35</v>
      </c>
      <c r="F20" s="22"/>
      <c r="G20" s="22"/>
    </row>
    <row r="21" ht="18" customHeight="1" spans="1:7">
      <c r="A21" s="29" t="s">
        <v>87</v>
      </c>
      <c r="B21" s="125" t="s">
        <v>88</v>
      </c>
      <c r="C21" s="22">
        <v>37830</v>
      </c>
      <c r="D21" s="22">
        <v>37830</v>
      </c>
      <c r="E21" s="22">
        <v>37830</v>
      </c>
      <c r="F21" s="22"/>
      <c r="G21" s="22"/>
    </row>
    <row r="22" ht="18" customHeight="1" spans="1:7">
      <c r="A22" s="29" t="s">
        <v>89</v>
      </c>
      <c r="B22" s="29" t="s">
        <v>90</v>
      </c>
      <c r="C22" s="22">
        <v>854775.31</v>
      </c>
      <c r="D22" s="22">
        <v>854775.31</v>
      </c>
      <c r="E22" s="22">
        <v>854775.31</v>
      </c>
      <c r="F22" s="22"/>
      <c r="G22" s="22"/>
    </row>
    <row r="23" ht="18" customHeight="1" spans="1:7">
      <c r="A23" s="29" t="s">
        <v>91</v>
      </c>
      <c r="B23" s="61" t="s">
        <v>92</v>
      </c>
      <c r="C23" s="22">
        <v>854775.31</v>
      </c>
      <c r="D23" s="22">
        <v>854775.31</v>
      </c>
      <c r="E23" s="22">
        <v>854775.31</v>
      </c>
      <c r="F23" s="22"/>
      <c r="G23" s="22"/>
    </row>
    <row r="24" ht="18" customHeight="1" spans="1:7">
      <c r="A24" s="29" t="s">
        <v>93</v>
      </c>
      <c r="B24" s="125" t="s">
        <v>94</v>
      </c>
      <c r="C24" s="22">
        <v>854775.31</v>
      </c>
      <c r="D24" s="22">
        <v>854775.31</v>
      </c>
      <c r="E24" s="22">
        <v>854775.31</v>
      </c>
      <c r="F24" s="22"/>
      <c r="G24" s="22"/>
    </row>
    <row r="25" ht="18" customHeight="1" spans="1:7">
      <c r="A25" s="126" t="s">
        <v>95</v>
      </c>
      <c r="B25" s="127" t="s">
        <v>95</v>
      </c>
      <c r="C25" s="22">
        <v>33099002.6</v>
      </c>
      <c r="D25" s="22">
        <v>14574302.6</v>
      </c>
      <c r="E25" s="22">
        <v>12133680.02</v>
      </c>
      <c r="F25" s="22">
        <v>2440622.58</v>
      </c>
      <c r="G25" s="22">
        <v>18524700</v>
      </c>
    </row>
  </sheetData>
  <mergeCells count="7">
    <mergeCell ref="A2:G2"/>
    <mergeCell ref="A3:E3"/>
    <mergeCell ref="A4:B4"/>
    <mergeCell ref="D4:F4"/>
    <mergeCell ref="A25:B25"/>
    <mergeCell ref="C4:C5"/>
    <mergeCell ref="G4:G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7"/>
  <sheetViews>
    <sheetView showZeros="0" workbookViewId="0">
      <selection activeCell="A23" sqref="A23"/>
    </sheetView>
  </sheetViews>
  <sheetFormatPr defaultColWidth="9.13636363636364" defaultRowHeight="14.25" customHeight="1" outlineLevelRow="6" outlineLevelCol="5"/>
  <cols>
    <col min="1" max="1" width="27.4181818181818" customWidth="1"/>
    <col min="2" max="6" width="31.1727272727273" customWidth="1"/>
  </cols>
  <sheetData>
    <row r="1" ht="12" customHeight="1" spans="1:6">
      <c r="A1" s="113"/>
      <c r="B1" s="113"/>
      <c r="C1" s="58"/>
      <c r="F1" s="57" t="s">
        <v>118</v>
      </c>
    </row>
    <row r="2" ht="25.5" customHeight="1" spans="1:6">
      <c r="A2" s="114" t="s">
        <v>119</v>
      </c>
      <c r="B2" s="114"/>
      <c r="C2" s="114"/>
      <c r="D2" s="114"/>
      <c r="E2" s="114"/>
      <c r="F2" s="114"/>
    </row>
    <row r="3" ht="15.75" customHeight="1" spans="1:6">
      <c r="A3" s="4" t="str">
        <f>"单位名称："&amp;"云南省科学技术协会"</f>
        <v>单位名称：云南省科学技术协会</v>
      </c>
      <c r="B3" s="113"/>
      <c r="C3" s="58"/>
      <c r="F3" s="57" t="s">
        <v>120</v>
      </c>
    </row>
    <row r="4" ht="19.5" customHeight="1" spans="1:6">
      <c r="A4" s="9" t="s">
        <v>121</v>
      </c>
      <c r="B4" s="15" t="s">
        <v>122</v>
      </c>
      <c r="C4" s="10" t="s">
        <v>123</v>
      </c>
      <c r="D4" s="11"/>
      <c r="E4" s="12"/>
      <c r="F4" s="15" t="s">
        <v>124</v>
      </c>
    </row>
    <row r="5" ht="19.5" customHeight="1" spans="1:6">
      <c r="A5" s="17"/>
      <c r="B5" s="18"/>
      <c r="C5" s="60" t="s">
        <v>33</v>
      </c>
      <c r="D5" s="60" t="s">
        <v>125</v>
      </c>
      <c r="E5" s="60" t="s">
        <v>126</v>
      </c>
      <c r="F5" s="18"/>
    </row>
    <row r="6" ht="18.75" customHeight="1" spans="1:6">
      <c r="A6" s="115">
        <v>1</v>
      </c>
      <c r="B6" s="115">
        <v>2</v>
      </c>
      <c r="C6" s="116">
        <v>3</v>
      </c>
      <c r="D6" s="115">
        <v>4</v>
      </c>
      <c r="E6" s="115">
        <v>5</v>
      </c>
      <c r="F6" s="115">
        <v>6</v>
      </c>
    </row>
    <row r="7" ht="18.75" customHeight="1" spans="1:6">
      <c r="A7" s="117">
        <v>481305.7</v>
      </c>
      <c r="B7" s="117">
        <v>370000</v>
      </c>
      <c r="C7" s="118">
        <v>103305.7</v>
      </c>
      <c r="D7" s="117"/>
      <c r="E7" s="117">
        <v>103305.7</v>
      </c>
      <c r="F7" s="117">
        <v>8000</v>
      </c>
    </row>
  </sheetData>
  <mergeCells count="6">
    <mergeCell ref="A2:F2"/>
    <mergeCell ref="A3:D3"/>
    <mergeCell ref="C4:E4"/>
    <mergeCell ref="A4:A5"/>
    <mergeCell ref="B4:B5"/>
    <mergeCell ref="F4:F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9"/>
  <sheetViews>
    <sheetView showZeros="0" topLeftCell="A3" workbookViewId="0">
      <selection activeCell="A48" sqref="A48"/>
    </sheetView>
  </sheetViews>
  <sheetFormatPr defaultColWidth="9.13636363636364" defaultRowHeight="14.25" customHeight="1"/>
  <cols>
    <col min="1" max="1" width="28.7" customWidth="1"/>
    <col min="2" max="3" width="23.8545454545455" customWidth="1"/>
    <col min="4" max="4" width="14.6" customWidth="1"/>
    <col min="5" max="5" width="18.4545454545455" customWidth="1"/>
    <col min="6" max="6" width="14.7454545454545" customWidth="1"/>
    <col min="7" max="7" width="18.8818181818182" customWidth="1"/>
    <col min="8" max="13" width="15.3090909090909" customWidth="1"/>
    <col min="14" max="16" width="14.7454545454545" customWidth="1"/>
    <col min="17" max="17" width="14.8818181818182" customWidth="1"/>
    <col min="18" max="23" width="15.0272727272727" customWidth="1"/>
  </cols>
  <sheetData>
    <row r="1" ht="13.5" customHeight="1" spans="4:23">
      <c r="D1" s="1"/>
      <c r="E1" s="1"/>
      <c r="F1" s="1"/>
      <c r="G1" s="1"/>
      <c r="U1" s="109"/>
      <c r="W1" s="53" t="s">
        <v>127</v>
      </c>
    </row>
    <row r="2" ht="27.75" customHeight="1" spans="1:23">
      <c r="A2" s="27" t="s">
        <v>128</v>
      </c>
      <c r="B2" s="27"/>
      <c r="C2" s="27"/>
      <c r="D2" s="27"/>
      <c r="E2" s="27"/>
      <c r="F2" s="27"/>
      <c r="G2" s="27"/>
      <c r="H2" s="27"/>
      <c r="I2" s="27"/>
      <c r="J2" s="27"/>
      <c r="K2" s="27"/>
      <c r="L2" s="27"/>
      <c r="M2" s="27"/>
      <c r="N2" s="27"/>
      <c r="O2" s="27"/>
      <c r="P2" s="27"/>
      <c r="Q2" s="27"/>
      <c r="R2" s="27"/>
      <c r="S2" s="27"/>
      <c r="T2" s="27"/>
      <c r="U2" s="27"/>
      <c r="V2" s="27"/>
      <c r="W2" s="27"/>
    </row>
    <row r="3" ht="13.5" customHeight="1" spans="1:23">
      <c r="A3" s="4" t="str">
        <f>"单位名称："&amp;"云南省科学技术协会"</f>
        <v>单位名称：云南省科学技术协会</v>
      </c>
      <c r="B3" s="5"/>
      <c r="C3" s="5"/>
      <c r="D3" s="5"/>
      <c r="E3" s="5"/>
      <c r="F3" s="5"/>
      <c r="G3" s="5"/>
      <c r="H3" s="6"/>
      <c r="I3" s="6"/>
      <c r="J3" s="6"/>
      <c r="K3" s="6"/>
      <c r="L3" s="6"/>
      <c r="M3" s="6"/>
      <c r="N3" s="6"/>
      <c r="O3" s="6"/>
      <c r="P3" s="6"/>
      <c r="Q3" s="6"/>
      <c r="U3" s="109"/>
      <c r="W3" s="101" t="s">
        <v>120</v>
      </c>
    </row>
    <row r="4" ht="21.75" customHeight="1" spans="1:23">
      <c r="A4" s="8" t="s">
        <v>129</v>
      </c>
      <c r="B4" s="8" t="s">
        <v>130</v>
      </c>
      <c r="C4" s="8" t="s">
        <v>131</v>
      </c>
      <c r="D4" s="9" t="s">
        <v>132</v>
      </c>
      <c r="E4" s="9" t="s">
        <v>133</v>
      </c>
      <c r="F4" s="9" t="s">
        <v>134</v>
      </c>
      <c r="G4" s="9" t="s">
        <v>135</v>
      </c>
      <c r="H4" s="60" t="s">
        <v>136</v>
      </c>
      <c r="I4" s="60"/>
      <c r="J4" s="60"/>
      <c r="K4" s="60"/>
      <c r="L4" s="106"/>
      <c r="M4" s="106"/>
      <c r="N4" s="106"/>
      <c r="O4" s="106"/>
      <c r="P4" s="106"/>
      <c r="Q4" s="44"/>
      <c r="R4" s="60"/>
      <c r="S4" s="60"/>
      <c r="T4" s="60"/>
      <c r="U4" s="60"/>
      <c r="V4" s="60"/>
      <c r="W4" s="60"/>
    </row>
    <row r="5" ht="21.75" customHeight="1" spans="1:23">
      <c r="A5" s="13"/>
      <c r="B5" s="13"/>
      <c r="C5" s="13"/>
      <c r="D5" s="14"/>
      <c r="E5" s="14"/>
      <c r="F5" s="14"/>
      <c r="G5" s="14"/>
      <c r="H5" s="60" t="s">
        <v>31</v>
      </c>
      <c r="I5" s="44" t="s">
        <v>34</v>
      </c>
      <c r="J5" s="44"/>
      <c r="K5" s="44"/>
      <c r="L5" s="106"/>
      <c r="M5" s="106"/>
      <c r="N5" s="106" t="s">
        <v>137</v>
      </c>
      <c r="O5" s="106"/>
      <c r="P5" s="106"/>
      <c r="Q5" s="44" t="s">
        <v>37</v>
      </c>
      <c r="R5" s="60" t="s">
        <v>52</v>
      </c>
      <c r="S5" s="44"/>
      <c r="T5" s="44"/>
      <c r="U5" s="44"/>
      <c r="V5" s="44"/>
      <c r="W5" s="44"/>
    </row>
    <row r="6" ht="15" customHeight="1" spans="1:23">
      <c r="A6" s="16"/>
      <c r="B6" s="16"/>
      <c r="C6" s="16"/>
      <c r="D6" s="17"/>
      <c r="E6" s="17"/>
      <c r="F6" s="17"/>
      <c r="G6" s="17"/>
      <c r="H6" s="60"/>
      <c r="I6" s="44" t="s">
        <v>138</v>
      </c>
      <c r="J6" s="44" t="s">
        <v>139</v>
      </c>
      <c r="K6" s="44" t="s">
        <v>140</v>
      </c>
      <c r="L6" s="112" t="s">
        <v>141</v>
      </c>
      <c r="M6" s="112" t="s">
        <v>142</v>
      </c>
      <c r="N6" s="112" t="s">
        <v>34</v>
      </c>
      <c r="O6" s="112" t="s">
        <v>35</v>
      </c>
      <c r="P6" s="112" t="s">
        <v>36</v>
      </c>
      <c r="Q6" s="44"/>
      <c r="R6" s="44" t="s">
        <v>33</v>
      </c>
      <c r="S6" s="44" t="s">
        <v>44</v>
      </c>
      <c r="T6" s="44" t="s">
        <v>143</v>
      </c>
      <c r="U6" s="44" t="s">
        <v>40</v>
      </c>
      <c r="V6" s="44" t="s">
        <v>41</v>
      </c>
      <c r="W6" s="44" t="s">
        <v>42</v>
      </c>
    </row>
    <row r="7" ht="27.75" customHeight="1" spans="1:23">
      <c r="A7" s="16"/>
      <c r="B7" s="16"/>
      <c r="C7" s="16"/>
      <c r="D7" s="17"/>
      <c r="E7" s="17"/>
      <c r="F7" s="17"/>
      <c r="G7" s="17"/>
      <c r="H7" s="60"/>
      <c r="I7" s="44"/>
      <c r="J7" s="44"/>
      <c r="K7" s="44"/>
      <c r="L7" s="112"/>
      <c r="M7" s="112"/>
      <c r="N7" s="112"/>
      <c r="O7" s="112"/>
      <c r="P7" s="112"/>
      <c r="Q7" s="44"/>
      <c r="R7" s="44"/>
      <c r="S7" s="44"/>
      <c r="T7" s="44"/>
      <c r="U7" s="44"/>
      <c r="V7" s="44"/>
      <c r="W7" s="44"/>
    </row>
    <row r="8" ht="15" customHeight="1" spans="1:23">
      <c r="A8" s="110">
        <v>1</v>
      </c>
      <c r="B8" s="110">
        <v>2</v>
      </c>
      <c r="C8" s="110">
        <v>3</v>
      </c>
      <c r="D8" s="110">
        <v>4</v>
      </c>
      <c r="E8" s="110">
        <v>5</v>
      </c>
      <c r="F8" s="110">
        <v>6</v>
      </c>
      <c r="G8" s="110">
        <v>7</v>
      </c>
      <c r="H8" s="110">
        <v>8</v>
      </c>
      <c r="I8" s="110">
        <v>9</v>
      </c>
      <c r="J8" s="110">
        <v>10</v>
      </c>
      <c r="K8" s="110">
        <v>11</v>
      </c>
      <c r="L8" s="110">
        <v>12</v>
      </c>
      <c r="M8" s="110">
        <v>13</v>
      </c>
      <c r="N8" s="110">
        <v>14</v>
      </c>
      <c r="O8" s="110">
        <v>15</v>
      </c>
      <c r="P8" s="110">
        <v>16</v>
      </c>
      <c r="Q8" s="110">
        <v>17</v>
      </c>
      <c r="R8" s="110">
        <v>18</v>
      </c>
      <c r="S8" s="110">
        <v>19</v>
      </c>
      <c r="T8" s="110">
        <v>20</v>
      </c>
      <c r="U8" s="110">
        <v>21</v>
      </c>
      <c r="V8" s="110">
        <v>22</v>
      </c>
      <c r="W8" s="110">
        <v>23</v>
      </c>
    </row>
    <row r="9" ht="18.75" customHeight="1" spans="1:23">
      <c r="A9" s="23" t="s">
        <v>46</v>
      </c>
      <c r="B9" s="105"/>
      <c r="C9" s="23"/>
      <c r="D9" s="23"/>
      <c r="E9" s="23"/>
      <c r="F9" s="23"/>
      <c r="G9" s="23"/>
      <c r="H9" s="22">
        <v>14574302.6</v>
      </c>
      <c r="I9" s="22">
        <v>14574302.6</v>
      </c>
      <c r="J9" s="22">
        <v>3489016.48</v>
      </c>
      <c r="K9" s="22"/>
      <c r="L9" s="22">
        <v>11085286.12</v>
      </c>
      <c r="M9" s="22"/>
      <c r="N9" s="22"/>
      <c r="O9" s="22"/>
      <c r="P9" s="22"/>
      <c r="Q9" s="22"/>
      <c r="R9" s="22"/>
      <c r="S9" s="22"/>
      <c r="T9" s="22"/>
      <c r="U9" s="22"/>
      <c r="V9" s="22"/>
      <c r="W9" s="22"/>
    </row>
    <row r="10" ht="31.4" customHeight="1" spans="1:23">
      <c r="A10" s="111" t="s">
        <v>46</v>
      </c>
      <c r="B10" s="105" t="s">
        <v>144</v>
      </c>
      <c r="C10" s="23" t="s">
        <v>145</v>
      </c>
      <c r="D10" s="23" t="s">
        <v>64</v>
      </c>
      <c r="E10" s="23" t="s">
        <v>65</v>
      </c>
      <c r="F10" s="23" t="s">
        <v>146</v>
      </c>
      <c r="G10" s="23" t="s">
        <v>147</v>
      </c>
      <c r="H10" s="22">
        <v>3061573.2</v>
      </c>
      <c r="I10" s="22">
        <v>3061573.2</v>
      </c>
      <c r="J10" s="22">
        <v>765393.3</v>
      </c>
      <c r="K10" s="22"/>
      <c r="L10" s="22">
        <v>2296179.9</v>
      </c>
      <c r="M10" s="22"/>
      <c r="N10" s="22"/>
      <c r="O10" s="22"/>
      <c r="P10" s="22"/>
      <c r="Q10" s="22"/>
      <c r="R10" s="22"/>
      <c r="S10" s="22"/>
      <c r="T10" s="22"/>
      <c r="U10" s="22"/>
      <c r="V10" s="22"/>
      <c r="W10" s="22"/>
    </row>
    <row r="11" ht="31.4" customHeight="1" spans="1:23">
      <c r="A11" s="111" t="s">
        <v>46</v>
      </c>
      <c r="B11" s="105" t="s">
        <v>144</v>
      </c>
      <c r="C11" s="23" t="s">
        <v>145</v>
      </c>
      <c r="D11" s="23" t="s">
        <v>64</v>
      </c>
      <c r="E11" s="23" t="s">
        <v>65</v>
      </c>
      <c r="F11" s="23" t="s">
        <v>148</v>
      </c>
      <c r="G11" s="23" t="s">
        <v>149</v>
      </c>
      <c r="H11" s="22">
        <v>3654680.4</v>
      </c>
      <c r="I11" s="22">
        <v>3654680.4</v>
      </c>
      <c r="J11" s="22">
        <v>913670.1</v>
      </c>
      <c r="K11" s="22"/>
      <c r="L11" s="22">
        <v>2741010.3</v>
      </c>
      <c r="M11" s="22"/>
      <c r="N11" s="22"/>
      <c r="O11" s="22"/>
      <c r="P11" s="22"/>
      <c r="Q11" s="22"/>
      <c r="R11" s="22"/>
      <c r="S11" s="22"/>
      <c r="T11" s="22"/>
      <c r="U11" s="22"/>
      <c r="V11" s="22"/>
      <c r="W11" s="22"/>
    </row>
    <row r="12" ht="31.4" customHeight="1" spans="1:23">
      <c r="A12" s="111" t="s">
        <v>46</v>
      </c>
      <c r="B12" s="105" t="s">
        <v>144</v>
      </c>
      <c r="C12" s="23" t="s">
        <v>145</v>
      </c>
      <c r="D12" s="23" t="s">
        <v>64</v>
      </c>
      <c r="E12" s="23" t="s">
        <v>65</v>
      </c>
      <c r="F12" s="23" t="s">
        <v>150</v>
      </c>
      <c r="G12" s="23" t="s">
        <v>151</v>
      </c>
      <c r="H12" s="22">
        <v>273881.1</v>
      </c>
      <c r="I12" s="22">
        <v>273881.1</v>
      </c>
      <c r="J12" s="22">
        <v>68470.28</v>
      </c>
      <c r="K12" s="22"/>
      <c r="L12" s="22">
        <v>205410.82</v>
      </c>
      <c r="M12" s="22"/>
      <c r="N12" s="22"/>
      <c r="O12" s="22"/>
      <c r="P12" s="22"/>
      <c r="Q12" s="22"/>
      <c r="R12" s="22"/>
      <c r="S12" s="22"/>
      <c r="T12" s="22"/>
      <c r="U12" s="22"/>
      <c r="V12" s="22"/>
      <c r="W12" s="22"/>
    </row>
    <row r="13" ht="31.4" customHeight="1" spans="1:23">
      <c r="A13" s="111" t="s">
        <v>46</v>
      </c>
      <c r="B13" s="105" t="s">
        <v>152</v>
      </c>
      <c r="C13" s="23" t="s">
        <v>153</v>
      </c>
      <c r="D13" s="23" t="s">
        <v>74</v>
      </c>
      <c r="E13" s="23" t="s">
        <v>75</v>
      </c>
      <c r="F13" s="23" t="s">
        <v>154</v>
      </c>
      <c r="G13" s="23" t="s">
        <v>155</v>
      </c>
      <c r="H13" s="22">
        <v>1206709.44</v>
      </c>
      <c r="I13" s="22">
        <v>1206709.44</v>
      </c>
      <c r="J13" s="22">
        <v>301677.36</v>
      </c>
      <c r="K13" s="22"/>
      <c r="L13" s="22">
        <v>905032.08</v>
      </c>
      <c r="M13" s="22"/>
      <c r="N13" s="22"/>
      <c r="O13" s="22"/>
      <c r="P13" s="22"/>
      <c r="Q13" s="22"/>
      <c r="R13" s="22"/>
      <c r="S13" s="22"/>
      <c r="T13" s="22"/>
      <c r="U13" s="22"/>
      <c r="V13" s="22"/>
      <c r="W13" s="22"/>
    </row>
    <row r="14" ht="31.4" customHeight="1" spans="1:23">
      <c r="A14" s="111" t="s">
        <v>46</v>
      </c>
      <c r="B14" s="105" t="s">
        <v>152</v>
      </c>
      <c r="C14" s="23" t="s">
        <v>153</v>
      </c>
      <c r="D14" s="23" t="s">
        <v>78</v>
      </c>
      <c r="E14" s="23" t="s">
        <v>77</v>
      </c>
      <c r="F14" s="23" t="s">
        <v>156</v>
      </c>
      <c r="G14" s="23" t="s">
        <v>157</v>
      </c>
      <c r="H14" s="22">
        <v>11850.35</v>
      </c>
      <c r="I14" s="22">
        <v>11850.35</v>
      </c>
      <c r="J14" s="22">
        <v>2962.59</v>
      </c>
      <c r="K14" s="22"/>
      <c r="L14" s="22">
        <v>8887.76</v>
      </c>
      <c r="M14" s="22"/>
      <c r="N14" s="22"/>
      <c r="O14" s="22"/>
      <c r="P14" s="22"/>
      <c r="Q14" s="22"/>
      <c r="R14" s="22"/>
      <c r="S14" s="22"/>
      <c r="T14" s="22"/>
      <c r="U14" s="22"/>
      <c r="V14" s="22"/>
      <c r="W14" s="22"/>
    </row>
    <row r="15" ht="31.4" customHeight="1" spans="1:23">
      <c r="A15" s="111" t="s">
        <v>46</v>
      </c>
      <c r="B15" s="105" t="s">
        <v>152</v>
      </c>
      <c r="C15" s="23" t="s">
        <v>153</v>
      </c>
      <c r="D15" s="23" t="s">
        <v>83</v>
      </c>
      <c r="E15" s="23" t="s">
        <v>84</v>
      </c>
      <c r="F15" s="23" t="s">
        <v>158</v>
      </c>
      <c r="G15" s="23" t="s">
        <v>159</v>
      </c>
      <c r="H15" s="22">
        <v>814528.87</v>
      </c>
      <c r="I15" s="22">
        <v>814528.87</v>
      </c>
      <c r="J15" s="22">
        <v>203632.22</v>
      </c>
      <c r="K15" s="22"/>
      <c r="L15" s="22">
        <v>610896.65</v>
      </c>
      <c r="M15" s="22"/>
      <c r="N15" s="22"/>
      <c r="O15" s="22"/>
      <c r="P15" s="22"/>
      <c r="Q15" s="22"/>
      <c r="R15" s="22"/>
      <c r="S15" s="22"/>
      <c r="T15" s="22"/>
      <c r="U15" s="22"/>
      <c r="V15" s="22"/>
      <c r="W15" s="22"/>
    </row>
    <row r="16" ht="31.4" customHeight="1" spans="1:23">
      <c r="A16" s="111" t="s">
        <v>46</v>
      </c>
      <c r="B16" s="105" t="s">
        <v>152</v>
      </c>
      <c r="C16" s="23" t="s">
        <v>153</v>
      </c>
      <c r="D16" s="23" t="s">
        <v>85</v>
      </c>
      <c r="E16" s="23" t="s">
        <v>86</v>
      </c>
      <c r="F16" s="23" t="s">
        <v>160</v>
      </c>
      <c r="G16" s="23" t="s">
        <v>161</v>
      </c>
      <c r="H16" s="22">
        <v>520253.35</v>
      </c>
      <c r="I16" s="22">
        <v>520253.35</v>
      </c>
      <c r="J16" s="22">
        <v>130063.34</v>
      </c>
      <c r="K16" s="22"/>
      <c r="L16" s="22">
        <v>390190.01</v>
      </c>
      <c r="M16" s="22"/>
      <c r="N16" s="22"/>
      <c r="O16" s="22"/>
      <c r="P16" s="22"/>
      <c r="Q16" s="22"/>
      <c r="R16" s="22"/>
      <c r="S16" s="22"/>
      <c r="T16" s="22"/>
      <c r="U16" s="22"/>
      <c r="V16" s="22"/>
      <c r="W16" s="22"/>
    </row>
    <row r="17" ht="31.4" customHeight="1" spans="1:23">
      <c r="A17" s="111" t="s">
        <v>46</v>
      </c>
      <c r="B17" s="105" t="s">
        <v>152</v>
      </c>
      <c r="C17" s="23" t="s">
        <v>153</v>
      </c>
      <c r="D17" s="23" t="s">
        <v>87</v>
      </c>
      <c r="E17" s="23" t="s">
        <v>88</v>
      </c>
      <c r="F17" s="23" t="s">
        <v>156</v>
      </c>
      <c r="G17" s="23" t="s">
        <v>157</v>
      </c>
      <c r="H17" s="22">
        <v>37830</v>
      </c>
      <c r="I17" s="22">
        <v>37830</v>
      </c>
      <c r="J17" s="22">
        <v>37830</v>
      </c>
      <c r="K17" s="22"/>
      <c r="L17" s="22"/>
      <c r="M17" s="22"/>
      <c r="N17" s="22"/>
      <c r="O17" s="22"/>
      <c r="P17" s="22"/>
      <c r="Q17" s="22"/>
      <c r="R17" s="22"/>
      <c r="S17" s="22"/>
      <c r="T17" s="22"/>
      <c r="U17" s="22"/>
      <c r="V17" s="22"/>
      <c r="W17" s="22"/>
    </row>
    <row r="18" ht="31.4" customHeight="1" spans="1:23">
      <c r="A18" s="111" t="s">
        <v>46</v>
      </c>
      <c r="B18" s="105" t="s">
        <v>162</v>
      </c>
      <c r="C18" s="23" t="s">
        <v>94</v>
      </c>
      <c r="D18" s="23" t="s">
        <v>93</v>
      </c>
      <c r="E18" s="23" t="s">
        <v>94</v>
      </c>
      <c r="F18" s="23" t="s">
        <v>163</v>
      </c>
      <c r="G18" s="23" t="s">
        <v>94</v>
      </c>
      <c r="H18" s="22">
        <v>854775.31</v>
      </c>
      <c r="I18" s="22">
        <v>854775.31</v>
      </c>
      <c r="J18" s="22">
        <v>213693.83</v>
      </c>
      <c r="K18" s="22"/>
      <c r="L18" s="22">
        <v>641081.48</v>
      </c>
      <c r="M18" s="22"/>
      <c r="N18" s="22"/>
      <c r="O18" s="22"/>
      <c r="P18" s="22"/>
      <c r="Q18" s="22"/>
      <c r="R18" s="22"/>
      <c r="S18" s="22"/>
      <c r="T18" s="22"/>
      <c r="U18" s="22"/>
      <c r="V18" s="22"/>
      <c r="W18" s="22"/>
    </row>
    <row r="19" ht="31.4" customHeight="1" spans="1:23">
      <c r="A19" s="111" t="s">
        <v>46</v>
      </c>
      <c r="B19" s="105" t="s">
        <v>164</v>
      </c>
      <c r="C19" s="23" t="s">
        <v>165</v>
      </c>
      <c r="D19" s="23" t="s">
        <v>64</v>
      </c>
      <c r="E19" s="23" t="s">
        <v>65</v>
      </c>
      <c r="F19" s="23" t="s">
        <v>166</v>
      </c>
      <c r="G19" s="23" t="s">
        <v>167</v>
      </c>
      <c r="H19" s="22">
        <v>103305.7</v>
      </c>
      <c r="I19" s="22">
        <v>103305.7</v>
      </c>
      <c r="J19" s="22"/>
      <c r="K19" s="22"/>
      <c r="L19" s="22">
        <v>103305.7</v>
      </c>
      <c r="M19" s="22"/>
      <c r="N19" s="22"/>
      <c r="O19" s="22"/>
      <c r="P19" s="22"/>
      <c r="Q19" s="22"/>
      <c r="R19" s="22"/>
      <c r="S19" s="22"/>
      <c r="T19" s="22"/>
      <c r="U19" s="22"/>
      <c r="V19" s="22"/>
      <c r="W19" s="22"/>
    </row>
    <row r="20" ht="31.4" customHeight="1" spans="1:23">
      <c r="A20" s="111" t="s">
        <v>46</v>
      </c>
      <c r="B20" s="105" t="s">
        <v>168</v>
      </c>
      <c r="C20" s="23" t="s">
        <v>124</v>
      </c>
      <c r="D20" s="23" t="s">
        <v>64</v>
      </c>
      <c r="E20" s="23" t="s">
        <v>65</v>
      </c>
      <c r="F20" s="23" t="s">
        <v>169</v>
      </c>
      <c r="G20" s="23" t="s">
        <v>124</v>
      </c>
      <c r="H20" s="22">
        <v>8000</v>
      </c>
      <c r="I20" s="22">
        <v>8000</v>
      </c>
      <c r="J20" s="22">
        <v>2000</v>
      </c>
      <c r="K20" s="22"/>
      <c r="L20" s="22">
        <v>6000</v>
      </c>
      <c r="M20" s="22"/>
      <c r="N20" s="22"/>
      <c r="O20" s="22"/>
      <c r="P20" s="22"/>
      <c r="Q20" s="22"/>
      <c r="R20" s="22"/>
      <c r="S20" s="22"/>
      <c r="T20" s="22"/>
      <c r="U20" s="22"/>
      <c r="V20" s="22"/>
      <c r="W20" s="22"/>
    </row>
    <row r="21" ht="31.4" customHeight="1" spans="1:23">
      <c r="A21" s="111" t="s">
        <v>46</v>
      </c>
      <c r="B21" s="105" t="s">
        <v>170</v>
      </c>
      <c r="C21" s="23" t="s">
        <v>171</v>
      </c>
      <c r="D21" s="23" t="s">
        <v>64</v>
      </c>
      <c r="E21" s="23" t="s">
        <v>65</v>
      </c>
      <c r="F21" s="23" t="s">
        <v>172</v>
      </c>
      <c r="G21" s="23" t="s">
        <v>173</v>
      </c>
      <c r="H21" s="22">
        <v>687960</v>
      </c>
      <c r="I21" s="22">
        <v>687960</v>
      </c>
      <c r="J21" s="22">
        <v>171990</v>
      </c>
      <c r="K21" s="22"/>
      <c r="L21" s="22">
        <v>515970</v>
      </c>
      <c r="M21" s="22"/>
      <c r="N21" s="22"/>
      <c r="O21" s="22"/>
      <c r="P21" s="22"/>
      <c r="Q21" s="22"/>
      <c r="R21" s="22"/>
      <c r="S21" s="22"/>
      <c r="T21" s="22"/>
      <c r="U21" s="22"/>
      <c r="V21" s="22"/>
      <c r="W21" s="22"/>
    </row>
    <row r="22" ht="31.4" customHeight="1" spans="1:23">
      <c r="A22" s="111" t="s">
        <v>46</v>
      </c>
      <c r="B22" s="105" t="s">
        <v>174</v>
      </c>
      <c r="C22" s="23" t="s">
        <v>175</v>
      </c>
      <c r="D22" s="23" t="s">
        <v>64</v>
      </c>
      <c r="E22" s="23" t="s">
        <v>65</v>
      </c>
      <c r="F22" s="23" t="s">
        <v>176</v>
      </c>
      <c r="G22" s="23" t="s">
        <v>175</v>
      </c>
      <c r="H22" s="22">
        <v>165123.48</v>
      </c>
      <c r="I22" s="22">
        <v>165123.48</v>
      </c>
      <c r="J22" s="22">
        <v>41280.87</v>
      </c>
      <c r="K22" s="22"/>
      <c r="L22" s="22">
        <v>123842.61</v>
      </c>
      <c r="M22" s="22"/>
      <c r="N22" s="22"/>
      <c r="O22" s="22"/>
      <c r="P22" s="22"/>
      <c r="Q22" s="22"/>
      <c r="R22" s="22"/>
      <c r="S22" s="22"/>
      <c r="T22" s="22"/>
      <c r="U22" s="22"/>
      <c r="V22" s="22"/>
      <c r="W22" s="22"/>
    </row>
    <row r="23" ht="31.4" customHeight="1" spans="1:23">
      <c r="A23" s="111" t="s">
        <v>46</v>
      </c>
      <c r="B23" s="105" t="s">
        <v>177</v>
      </c>
      <c r="C23" s="23" t="s">
        <v>178</v>
      </c>
      <c r="D23" s="23" t="s">
        <v>64</v>
      </c>
      <c r="E23" s="23" t="s">
        <v>65</v>
      </c>
      <c r="F23" s="23" t="s">
        <v>179</v>
      </c>
      <c r="G23" s="23" t="s">
        <v>180</v>
      </c>
      <c r="H23" s="22">
        <v>163021.05</v>
      </c>
      <c r="I23" s="22">
        <v>163021.05</v>
      </c>
      <c r="J23" s="22"/>
      <c r="K23" s="22"/>
      <c r="L23" s="22">
        <v>163021.05</v>
      </c>
      <c r="M23" s="22"/>
      <c r="N23" s="22"/>
      <c r="O23" s="22"/>
      <c r="P23" s="22"/>
      <c r="Q23" s="22"/>
      <c r="R23" s="22"/>
      <c r="S23" s="22"/>
      <c r="T23" s="22"/>
      <c r="U23" s="22"/>
      <c r="V23" s="22"/>
      <c r="W23" s="22"/>
    </row>
    <row r="24" ht="31.4" customHeight="1" spans="1:23">
      <c r="A24" s="111" t="s">
        <v>46</v>
      </c>
      <c r="B24" s="105" t="s">
        <v>177</v>
      </c>
      <c r="C24" s="23" t="s">
        <v>178</v>
      </c>
      <c r="D24" s="23" t="s">
        <v>64</v>
      </c>
      <c r="E24" s="23" t="s">
        <v>65</v>
      </c>
      <c r="F24" s="23" t="s">
        <v>181</v>
      </c>
      <c r="G24" s="23" t="s">
        <v>182</v>
      </c>
      <c r="H24" s="22">
        <v>80000</v>
      </c>
      <c r="I24" s="22">
        <v>80000</v>
      </c>
      <c r="J24" s="22"/>
      <c r="K24" s="22"/>
      <c r="L24" s="22">
        <v>80000</v>
      </c>
      <c r="M24" s="22"/>
      <c r="N24" s="22"/>
      <c r="O24" s="22"/>
      <c r="P24" s="22"/>
      <c r="Q24" s="22"/>
      <c r="R24" s="22"/>
      <c r="S24" s="22"/>
      <c r="T24" s="22"/>
      <c r="U24" s="22"/>
      <c r="V24" s="22"/>
      <c r="W24" s="22"/>
    </row>
    <row r="25" ht="31.4" customHeight="1" spans="1:23">
      <c r="A25" s="111" t="s">
        <v>46</v>
      </c>
      <c r="B25" s="105" t="s">
        <v>177</v>
      </c>
      <c r="C25" s="23" t="s">
        <v>178</v>
      </c>
      <c r="D25" s="23" t="s">
        <v>64</v>
      </c>
      <c r="E25" s="23" t="s">
        <v>65</v>
      </c>
      <c r="F25" s="23" t="s">
        <v>183</v>
      </c>
      <c r="G25" s="23" t="s">
        <v>184</v>
      </c>
      <c r="H25" s="22">
        <v>3750</v>
      </c>
      <c r="I25" s="22">
        <v>3750</v>
      </c>
      <c r="J25" s="22">
        <v>937.5</v>
      </c>
      <c r="K25" s="22"/>
      <c r="L25" s="22">
        <v>2812.5</v>
      </c>
      <c r="M25" s="22"/>
      <c r="N25" s="22"/>
      <c r="O25" s="22"/>
      <c r="P25" s="22"/>
      <c r="Q25" s="22"/>
      <c r="R25" s="22"/>
      <c r="S25" s="22"/>
      <c r="T25" s="22"/>
      <c r="U25" s="22"/>
      <c r="V25" s="22"/>
      <c r="W25" s="22"/>
    </row>
    <row r="26" ht="31.4" customHeight="1" spans="1:23">
      <c r="A26" s="111" t="s">
        <v>46</v>
      </c>
      <c r="B26" s="105" t="s">
        <v>177</v>
      </c>
      <c r="C26" s="23" t="s">
        <v>178</v>
      </c>
      <c r="D26" s="23" t="s">
        <v>64</v>
      </c>
      <c r="E26" s="23" t="s">
        <v>65</v>
      </c>
      <c r="F26" s="23" t="s">
        <v>185</v>
      </c>
      <c r="G26" s="23" t="s">
        <v>186</v>
      </c>
      <c r="H26" s="22">
        <v>18750</v>
      </c>
      <c r="I26" s="22">
        <v>18750</v>
      </c>
      <c r="J26" s="22">
        <v>4687.5</v>
      </c>
      <c r="K26" s="22"/>
      <c r="L26" s="22">
        <v>14062.5</v>
      </c>
      <c r="M26" s="22"/>
      <c r="N26" s="22"/>
      <c r="O26" s="22"/>
      <c r="P26" s="22"/>
      <c r="Q26" s="22"/>
      <c r="R26" s="22"/>
      <c r="S26" s="22"/>
      <c r="T26" s="22"/>
      <c r="U26" s="22"/>
      <c r="V26" s="22"/>
      <c r="W26" s="22"/>
    </row>
    <row r="27" ht="31.4" customHeight="1" spans="1:23">
      <c r="A27" s="111" t="s">
        <v>46</v>
      </c>
      <c r="B27" s="105" t="s">
        <v>177</v>
      </c>
      <c r="C27" s="23" t="s">
        <v>178</v>
      </c>
      <c r="D27" s="23" t="s">
        <v>64</v>
      </c>
      <c r="E27" s="23" t="s">
        <v>65</v>
      </c>
      <c r="F27" s="23" t="s">
        <v>187</v>
      </c>
      <c r="G27" s="23" t="s">
        <v>188</v>
      </c>
      <c r="H27" s="22">
        <v>27250</v>
      </c>
      <c r="I27" s="22">
        <v>27250</v>
      </c>
      <c r="J27" s="22">
        <v>6812.5</v>
      </c>
      <c r="K27" s="22"/>
      <c r="L27" s="22">
        <v>20437.5</v>
      </c>
      <c r="M27" s="22"/>
      <c r="N27" s="22"/>
      <c r="O27" s="22"/>
      <c r="P27" s="22"/>
      <c r="Q27" s="22"/>
      <c r="R27" s="22"/>
      <c r="S27" s="22"/>
      <c r="T27" s="22"/>
      <c r="U27" s="22"/>
      <c r="V27" s="22"/>
      <c r="W27" s="22"/>
    </row>
    <row r="28" ht="31.4" customHeight="1" spans="1:23">
      <c r="A28" s="111" t="s">
        <v>46</v>
      </c>
      <c r="B28" s="105" t="s">
        <v>177</v>
      </c>
      <c r="C28" s="23" t="s">
        <v>178</v>
      </c>
      <c r="D28" s="23" t="s">
        <v>64</v>
      </c>
      <c r="E28" s="23" t="s">
        <v>65</v>
      </c>
      <c r="F28" s="23" t="s">
        <v>189</v>
      </c>
      <c r="G28" s="23" t="s">
        <v>190</v>
      </c>
      <c r="H28" s="22">
        <v>366400</v>
      </c>
      <c r="I28" s="22">
        <v>366400</v>
      </c>
      <c r="J28" s="22"/>
      <c r="K28" s="22"/>
      <c r="L28" s="22">
        <v>366400</v>
      </c>
      <c r="M28" s="22"/>
      <c r="N28" s="22"/>
      <c r="O28" s="22"/>
      <c r="P28" s="22"/>
      <c r="Q28" s="22"/>
      <c r="R28" s="22"/>
      <c r="S28" s="22"/>
      <c r="T28" s="22"/>
      <c r="U28" s="22"/>
      <c r="V28" s="22"/>
      <c r="W28" s="22"/>
    </row>
    <row r="29" ht="31.4" customHeight="1" spans="1:23">
      <c r="A29" s="111" t="s">
        <v>46</v>
      </c>
      <c r="B29" s="105" t="s">
        <v>177</v>
      </c>
      <c r="C29" s="23" t="s">
        <v>178</v>
      </c>
      <c r="D29" s="23" t="s">
        <v>64</v>
      </c>
      <c r="E29" s="23" t="s">
        <v>65</v>
      </c>
      <c r="F29" s="23" t="s">
        <v>191</v>
      </c>
      <c r="G29" s="23" t="s">
        <v>192</v>
      </c>
      <c r="H29" s="22">
        <v>168700.92</v>
      </c>
      <c r="I29" s="22">
        <v>168700.92</v>
      </c>
      <c r="J29" s="22">
        <v>42175.23</v>
      </c>
      <c r="K29" s="22"/>
      <c r="L29" s="22">
        <v>126525.69</v>
      </c>
      <c r="M29" s="22"/>
      <c r="N29" s="22"/>
      <c r="O29" s="22"/>
      <c r="P29" s="22"/>
      <c r="Q29" s="22"/>
      <c r="R29" s="22"/>
      <c r="S29" s="22"/>
      <c r="T29" s="22"/>
      <c r="U29" s="22"/>
      <c r="V29" s="22"/>
      <c r="W29" s="22"/>
    </row>
    <row r="30" ht="31.4" customHeight="1" spans="1:23">
      <c r="A30" s="111" t="s">
        <v>46</v>
      </c>
      <c r="B30" s="105" t="s">
        <v>177</v>
      </c>
      <c r="C30" s="23" t="s">
        <v>178</v>
      </c>
      <c r="D30" s="23" t="s">
        <v>64</v>
      </c>
      <c r="E30" s="23" t="s">
        <v>65</v>
      </c>
      <c r="F30" s="23" t="s">
        <v>193</v>
      </c>
      <c r="G30" s="23" t="s">
        <v>194</v>
      </c>
      <c r="H30" s="22">
        <v>25000</v>
      </c>
      <c r="I30" s="22">
        <v>25000</v>
      </c>
      <c r="J30" s="22">
        <v>6250</v>
      </c>
      <c r="K30" s="22"/>
      <c r="L30" s="22">
        <v>18750</v>
      </c>
      <c r="M30" s="22"/>
      <c r="N30" s="22"/>
      <c r="O30" s="22"/>
      <c r="P30" s="22"/>
      <c r="Q30" s="22"/>
      <c r="R30" s="22"/>
      <c r="S30" s="22"/>
      <c r="T30" s="22"/>
      <c r="U30" s="22"/>
      <c r="V30" s="22"/>
      <c r="W30" s="22"/>
    </row>
    <row r="31" ht="31.4" customHeight="1" spans="1:23">
      <c r="A31" s="111" t="s">
        <v>46</v>
      </c>
      <c r="B31" s="105" t="s">
        <v>177</v>
      </c>
      <c r="C31" s="23" t="s">
        <v>178</v>
      </c>
      <c r="D31" s="23" t="s">
        <v>64</v>
      </c>
      <c r="E31" s="23" t="s">
        <v>65</v>
      </c>
      <c r="F31" s="23" t="s">
        <v>195</v>
      </c>
      <c r="G31" s="23" t="s">
        <v>196</v>
      </c>
      <c r="H31" s="22">
        <v>255000</v>
      </c>
      <c r="I31" s="22">
        <v>255000</v>
      </c>
      <c r="J31" s="22">
        <v>63750</v>
      </c>
      <c r="K31" s="22"/>
      <c r="L31" s="22">
        <v>191250</v>
      </c>
      <c r="M31" s="22"/>
      <c r="N31" s="22"/>
      <c r="O31" s="22"/>
      <c r="P31" s="22"/>
      <c r="Q31" s="22"/>
      <c r="R31" s="22"/>
      <c r="S31" s="22"/>
      <c r="T31" s="22"/>
      <c r="U31" s="22"/>
      <c r="V31" s="22"/>
      <c r="W31" s="22"/>
    </row>
    <row r="32" ht="31.4" customHeight="1" spans="1:23">
      <c r="A32" s="111" t="s">
        <v>46</v>
      </c>
      <c r="B32" s="105" t="s">
        <v>177</v>
      </c>
      <c r="C32" s="23" t="s">
        <v>178</v>
      </c>
      <c r="D32" s="23" t="s">
        <v>64</v>
      </c>
      <c r="E32" s="23" t="s">
        <v>65</v>
      </c>
      <c r="F32" s="23" t="s">
        <v>197</v>
      </c>
      <c r="G32" s="23" t="s">
        <v>198</v>
      </c>
      <c r="H32" s="22">
        <v>6000</v>
      </c>
      <c r="I32" s="22">
        <v>6000</v>
      </c>
      <c r="J32" s="22">
        <v>1500</v>
      </c>
      <c r="K32" s="22"/>
      <c r="L32" s="22">
        <v>4500</v>
      </c>
      <c r="M32" s="22"/>
      <c r="N32" s="22"/>
      <c r="O32" s="22"/>
      <c r="P32" s="22"/>
      <c r="Q32" s="22"/>
      <c r="R32" s="22"/>
      <c r="S32" s="22"/>
      <c r="T32" s="22"/>
      <c r="U32" s="22"/>
      <c r="V32" s="22"/>
      <c r="W32" s="22"/>
    </row>
    <row r="33" ht="31.4" customHeight="1" spans="1:23">
      <c r="A33" s="111" t="s">
        <v>46</v>
      </c>
      <c r="B33" s="105" t="s">
        <v>177</v>
      </c>
      <c r="C33" s="23" t="s">
        <v>178</v>
      </c>
      <c r="D33" s="23" t="s">
        <v>64</v>
      </c>
      <c r="E33" s="23" t="s">
        <v>65</v>
      </c>
      <c r="F33" s="23" t="s">
        <v>199</v>
      </c>
      <c r="G33" s="23" t="s">
        <v>200</v>
      </c>
      <c r="H33" s="22">
        <v>165123.48</v>
      </c>
      <c r="I33" s="22">
        <v>165123.48</v>
      </c>
      <c r="J33" s="22">
        <v>41280.87</v>
      </c>
      <c r="K33" s="22"/>
      <c r="L33" s="22">
        <v>123842.61</v>
      </c>
      <c r="M33" s="22"/>
      <c r="N33" s="22"/>
      <c r="O33" s="22"/>
      <c r="P33" s="22"/>
      <c r="Q33" s="22"/>
      <c r="R33" s="22"/>
      <c r="S33" s="22"/>
      <c r="T33" s="22"/>
      <c r="U33" s="22"/>
      <c r="V33" s="22"/>
      <c r="W33" s="22"/>
    </row>
    <row r="34" ht="31.4" customHeight="1" spans="1:23">
      <c r="A34" s="111" t="s">
        <v>46</v>
      </c>
      <c r="B34" s="105" t="s">
        <v>177</v>
      </c>
      <c r="C34" s="23" t="s">
        <v>178</v>
      </c>
      <c r="D34" s="23" t="s">
        <v>64</v>
      </c>
      <c r="E34" s="23" t="s">
        <v>65</v>
      </c>
      <c r="F34" s="23" t="s">
        <v>172</v>
      </c>
      <c r="G34" s="23" t="s">
        <v>173</v>
      </c>
      <c r="H34" s="22">
        <v>65520</v>
      </c>
      <c r="I34" s="22">
        <v>65520</v>
      </c>
      <c r="J34" s="22">
        <v>16380</v>
      </c>
      <c r="K34" s="22"/>
      <c r="L34" s="22">
        <v>49140</v>
      </c>
      <c r="M34" s="22"/>
      <c r="N34" s="22"/>
      <c r="O34" s="22"/>
      <c r="P34" s="22"/>
      <c r="Q34" s="22"/>
      <c r="R34" s="22"/>
      <c r="S34" s="22"/>
      <c r="T34" s="22"/>
      <c r="U34" s="22"/>
      <c r="V34" s="22"/>
      <c r="W34" s="22"/>
    </row>
    <row r="35" ht="31.4" customHeight="1" spans="1:23">
      <c r="A35" s="111" t="s">
        <v>46</v>
      </c>
      <c r="B35" s="105" t="s">
        <v>177</v>
      </c>
      <c r="C35" s="23" t="s">
        <v>178</v>
      </c>
      <c r="D35" s="23" t="s">
        <v>64</v>
      </c>
      <c r="E35" s="23" t="s">
        <v>65</v>
      </c>
      <c r="F35" s="23" t="s">
        <v>201</v>
      </c>
      <c r="G35" s="23" t="s">
        <v>202</v>
      </c>
      <c r="H35" s="22">
        <v>87337.95</v>
      </c>
      <c r="I35" s="22">
        <v>87337.95</v>
      </c>
      <c r="J35" s="22">
        <v>21834.49</v>
      </c>
      <c r="K35" s="22"/>
      <c r="L35" s="22">
        <v>65503.46</v>
      </c>
      <c r="M35" s="22"/>
      <c r="N35" s="22"/>
      <c r="O35" s="22"/>
      <c r="P35" s="22"/>
      <c r="Q35" s="22"/>
      <c r="R35" s="22"/>
      <c r="S35" s="22"/>
      <c r="T35" s="22"/>
      <c r="U35" s="22"/>
      <c r="V35" s="22"/>
      <c r="W35" s="22"/>
    </row>
    <row r="36" ht="31.4" customHeight="1" spans="1:23">
      <c r="A36" s="111" t="s">
        <v>46</v>
      </c>
      <c r="B36" s="105" t="s">
        <v>177</v>
      </c>
      <c r="C36" s="23" t="s">
        <v>178</v>
      </c>
      <c r="D36" s="23" t="s">
        <v>64</v>
      </c>
      <c r="E36" s="23" t="s">
        <v>65</v>
      </c>
      <c r="F36" s="23" t="s">
        <v>203</v>
      </c>
      <c r="G36" s="23" t="s">
        <v>204</v>
      </c>
      <c r="H36" s="22">
        <v>19000</v>
      </c>
      <c r="I36" s="22">
        <v>19000</v>
      </c>
      <c r="J36" s="22"/>
      <c r="K36" s="22"/>
      <c r="L36" s="22">
        <v>19000</v>
      </c>
      <c r="M36" s="22"/>
      <c r="N36" s="22"/>
      <c r="O36" s="22"/>
      <c r="P36" s="22"/>
      <c r="Q36" s="22"/>
      <c r="R36" s="22"/>
      <c r="S36" s="22"/>
      <c r="T36" s="22"/>
      <c r="U36" s="22"/>
      <c r="V36" s="22"/>
      <c r="W36" s="22"/>
    </row>
    <row r="37" ht="31.4" customHeight="1" spans="1:23">
      <c r="A37" s="111" t="s">
        <v>46</v>
      </c>
      <c r="B37" s="105" t="s">
        <v>177</v>
      </c>
      <c r="C37" s="23" t="s">
        <v>178</v>
      </c>
      <c r="D37" s="23" t="s">
        <v>72</v>
      </c>
      <c r="E37" s="23" t="s">
        <v>73</v>
      </c>
      <c r="F37" s="23" t="s">
        <v>201</v>
      </c>
      <c r="G37" s="23" t="s">
        <v>202</v>
      </c>
      <c r="H37" s="22">
        <v>25380</v>
      </c>
      <c r="I37" s="22">
        <v>25380</v>
      </c>
      <c r="J37" s="22">
        <v>6345</v>
      </c>
      <c r="K37" s="22"/>
      <c r="L37" s="22">
        <v>19035</v>
      </c>
      <c r="M37" s="22"/>
      <c r="N37" s="22"/>
      <c r="O37" s="22"/>
      <c r="P37" s="22"/>
      <c r="Q37" s="22"/>
      <c r="R37" s="22"/>
      <c r="S37" s="22"/>
      <c r="T37" s="22"/>
      <c r="U37" s="22"/>
      <c r="V37" s="22"/>
      <c r="W37" s="22"/>
    </row>
    <row r="38" ht="31.4" customHeight="1" spans="1:23">
      <c r="A38" s="111" t="s">
        <v>46</v>
      </c>
      <c r="B38" s="105" t="s">
        <v>205</v>
      </c>
      <c r="C38" s="23" t="s">
        <v>206</v>
      </c>
      <c r="D38" s="23" t="s">
        <v>64</v>
      </c>
      <c r="E38" s="23" t="s">
        <v>65</v>
      </c>
      <c r="F38" s="23" t="s">
        <v>150</v>
      </c>
      <c r="G38" s="23" t="s">
        <v>151</v>
      </c>
      <c r="H38" s="22">
        <v>1697598</v>
      </c>
      <c r="I38" s="22">
        <v>1697598</v>
      </c>
      <c r="J38" s="22">
        <v>424399.5</v>
      </c>
      <c r="K38" s="22"/>
      <c r="L38" s="22">
        <v>1273198.5</v>
      </c>
      <c r="M38" s="22"/>
      <c r="N38" s="22"/>
      <c r="O38" s="22"/>
      <c r="P38" s="22"/>
      <c r="Q38" s="22"/>
      <c r="R38" s="22"/>
      <c r="S38" s="22"/>
      <c r="T38" s="22"/>
      <c r="U38" s="22"/>
      <c r="V38" s="22"/>
      <c r="W38" s="22"/>
    </row>
    <row r="39" ht="18.75" customHeight="1" spans="1:23">
      <c r="A39" s="30" t="s">
        <v>95</v>
      </c>
      <c r="B39" s="31"/>
      <c r="C39" s="31"/>
      <c r="D39" s="31"/>
      <c r="E39" s="31"/>
      <c r="F39" s="31"/>
      <c r="G39" s="32"/>
      <c r="H39" s="22">
        <v>14574302.6</v>
      </c>
      <c r="I39" s="22">
        <v>14574302.6</v>
      </c>
      <c r="J39" s="22">
        <v>3489016.48</v>
      </c>
      <c r="K39" s="22"/>
      <c r="L39" s="22">
        <v>11085286.12</v>
      </c>
      <c r="M39" s="22"/>
      <c r="N39" s="22"/>
      <c r="O39" s="22"/>
      <c r="P39" s="22"/>
      <c r="Q39" s="22"/>
      <c r="R39" s="22"/>
      <c r="S39" s="22"/>
      <c r="T39" s="22"/>
      <c r="U39" s="22"/>
      <c r="V39" s="22"/>
      <c r="W39" s="22"/>
    </row>
  </sheetData>
  <mergeCells count="30">
    <mergeCell ref="A2:W2"/>
    <mergeCell ref="A3:G3"/>
    <mergeCell ref="H4:W4"/>
    <mergeCell ref="I5:M5"/>
    <mergeCell ref="N5:P5"/>
    <mergeCell ref="R5:W5"/>
    <mergeCell ref="A39:G39"/>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3"/>
  <sheetViews>
    <sheetView showZeros="0" topLeftCell="D24" workbookViewId="0">
      <selection activeCell="A1" sqref="A1"/>
    </sheetView>
  </sheetViews>
  <sheetFormatPr defaultColWidth="9.13636363636364" defaultRowHeight="14.25" customHeight="1"/>
  <cols>
    <col min="1" max="1" width="14.5727272727273" customWidth="1"/>
    <col min="2" max="2" width="21.0272727272727" customWidth="1"/>
    <col min="3" max="3" width="31.3090909090909" customWidth="1"/>
    <col min="4" max="4" width="23.8545454545455" customWidth="1"/>
    <col min="5" max="5" width="15.6" customWidth="1"/>
    <col min="6" max="6" width="19.7454545454545" customWidth="1"/>
    <col min="7" max="7" width="14.8818181818182" customWidth="1"/>
    <col min="8" max="8" width="19.7454545454545" customWidth="1"/>
    <col min="9" max="16" width="14.1727272727273" customWidth="1"/>
    <col min="17" max="17" width="13.6" customWidth="1"/>
    <col min="18" max="23" width="15.1727272727273" customWidth="1"/>
  </cols>
  <sheetData>
    <row r="1" ht="13.5" customHeight="1" spans="5:23">
      <c r="E1" s="1"/>
      <c r="F1" s="1"/>
      <c r="G1" s="1"/>
      <c r="H1" s="1"/>
      <c r="U1" s="109"/>
      <c r="W1" s="53" t="s">
        <v>207</v>
      </c>
    </row>
    <row r="2" ht="27.75" customHeight="1" spans="1:23">
      <c r="A2" s="27" t="s">
        <v>208</v>
      </c>
      <c r="B2" s="27"/>
      <c r="C2" s="27"/>
      <c r="D2" s="27"/>
      <c r="E2" s="27"/>
      <c r="F2" s="27"/>
      <c r="G2" s="27"/>
      <c r="H2" s="27"/>
      <c r="I2" s="27"/>
      <c r="J2" s="27"/>
      <c r="K2" s="27"/>
      <c r="L2" s="27"/>
      <c r="M2" s="27"/>
      <c r="N2" s="27"/>
      <c r="O2" s="27"/>
      <c r="P2" s="27"/>
      <c r="Q2" s="27"/>
      <c r="R2" s="27"/>
      <c r="S2" s="27"/>
      <c r="T2" s="27"/>
      <c r="U2" s="27"/>
      <c r="V2" s="27"/>
      <c r="W2" s="27"/>
    </row>
    <row r="3" ht="13.5" customHeight="1" spans="1:23">
      <c r="A3" s="4" t="str">
        <f t="shared" ref="A3:B3" si="0">"单位名称："&amp;"云南省科学技术协会"</f>
        <v>单位名称：云南省科学技术协会</v>
      </c>
      <c r="B3" s="104" t="str">
        <f t="shared" si="0"/>
        <v>单位名称：云南省科学技术协会</v>
      </c>
      <c r="C3" s="104"/>
      <c r="D3" s="104"/>
      <c r="E3" s="104"/>
      <c r="F3" s="104"/>
      <c r="G3" s="104"/>
      <c r="H3" s="104"/>
      <c r="I3" s="104"/>
      <c r="J3" s="6"/>
      <c r="K3" s="6"/>
      <c r="L3" s="6"/>
      <c r="M3" s="6"/>
      <c r="N3" s="6"/>
      <c r="O3" s="6"/>
      <c r="P3" s="6"/>
      <c r="Q3" s="6"/>
      <c r="U3" s="109"/>
      <c r="W3" s="101" t="s">
        <v>120</v>
      </c>
    </row>
    <row r="4" ht="21.75" customHeight="1" spans="1:23">
      <c r="A4" s="8" t="s">
        <v>209</v>
      </c>
      <c r="B4" s="8" t="s">
        <v>130</v>
      </c>
      <c r="C4" s="8" t="s">
        <v>131</v>
      </c>
      <c r="D4" s="8" t="s">
        <v>210</v>
      </c>
      <c r="E4" s="9" t="s">
        <v>132</v>
      </c>
      <c r="F4" s="9" t="s">
        <v>133</v>
      </c>
      <c r="G4" s="9" t="s">
        <v>134</v>
      </c>
      <c r="H4" s="9" t="s">
        <v>135</v>
      </c>
      <c r="I4" s="60" t="s">
        <v>31</v>
      </c>
      <c r="J4" s="60" t="s">
        <v>211</v>
      </c>
      <c r="K4" s="60"/>
      <c r="L4" s="60"/>
      <c r="M4" s="60"/>
      <c r="N4" s="106" t="s">
        <v>137</v>
      </c>
      <c r="O4" s="106"/>
      <c r="P4" s="106"/>
      <c r="Q4" s="9" t="s">
        <v>37</v>
      </c>
      <c r="R4" s="10" t="s">
        <v>52</v>
      </c>
      <c r="S4" s="11"/>
      <c r="T4" s="11"/>
      <c r="U4" s="11"/>
      <c r="V4" s="11"/>
      <c r="W4" s="12"/>
    </row>
    <row r="5" ht="21.75" customHeight="1" spans="1:23">
      <c r="A5" s="13"/>
      <c r="B5" s="13"/>
      <c r="C5" s="13"/>
      <c r="D5" s="13"/>
      <c r="E5" s="14"/>
      <c r="F5" s="14"/>
      <c r="G5" s="14"/>
      <c r="H5" s="14"/>
      <c r="I5" s="60"/>
      <c r="J5" s="44" t="s">
        <v>34</v>
      </c>
      <c r="K5" s="44"/>
      <c r="L5" s="44" t="s">
        <v>35</v>
      </c>
      <c r="M5" s="44" t="s">
        <v>36</v>
      </c>
      <c r="N5" s="107" t="s">
        <v>34</v>
      </c>
      <c r="O5" s="107" t="s">
        <v>35</v>
      </c>
      <c r="P5" s="107" t="s">
        <v>36</v>
      </c>
      <c r="Q5" s="14"/>
      <c r="R5" s="9" t="s">
        <v>33</v>
      </c>
      <c r="S5" s="9" t="s">
        <v>44</v>
      </c>
      <c r="T5" s="9" t="s">
        <v>143</v>
      </c>
      <c r="U5" s="9" t="s">
        <v>40</v>
      </c>
      <c r="V5" s="9" t="s">
        <v>41</v>
      </c>
      <c r="W5" s="9" t="s">
        <v>42</v>
      </c>
    </row>
    <row r="6" ht="40.5" customHeight="1" spans="1:23">
      <c r="A6" s="16"/>
      <c r="B6" s="16"/>
      <c r="C6" s="16"/>
      <c r="D6" s="16"/>
      <c r="E6" s="17"/>
      <c r="F6" s="17"/>
      <c r="G6" s="17"/>
      <c r="H6" s="17"/>
      <c r="I6" s="60"/>
      <c r="J6" s="44" t="s">
        <v>33</v>
      </c>
      <c r="K6" s="44" t="s">
        <v>212</v>
      </c>
      <c r="L6" s="44"/>
      <c r="M6" s="44"/>
      <c r="N6" s="17"/>
      <c r="O6" s="17"/>
      <c r="P6" s="17"/>
      <c r="Q6" s="17"/>
      <c r="R6" s="17"/>
      <c r="S6" s="17"/>
      <c r="T6" s="17"/>
      <c r="U6" s="18"/>
      <c r="V6" s="17"/>
      <c r="W6" s="17"/>
    </row>
    <row r="7" ht="15" customHeight="1" spans="1:23">
      <c r="A7" s="19">
        <v>1</v>
      </c>
      <c r="B7" s="19">
        <v>2</v>
      </c>
      <c r="C7" s="19">
        <v>3</v>
      </c>
      <c r="D7" s="19">
        <v>4</v>
      </c>
      <c r="E7" s="19">
        <v>5</v>
      </c>
      <c r="F7" s="19">
        <v>6</v>
      </c>
      <c r="G7" s="19">
        <v>7</v>
      </c>
      <c r="H7" s="19">
        <v>8</v>
      </c>
      <c r="I7" s="19">
        <v>9</v>
      </c>
      <c r="J7" s="19">
        <v>10</v>
      </c>
      <c r="K7" s="19">
        <v>11</v>
      </c>
      <c r="L7" s="19">
        <v>12</v>
      </c>
      <c r="M7" s="19">
        <v>13</v>
      </c>
      <c r="N7" s="19">
        <v>14</v>
      </c>
      <c r="O7" s="19">
        <v>15</v>
      </c>
      <c r="P7" s="19">
        <v>16</v>
      </c>
      <c r="Q7" s="19">
        <v>17</v>
      </c>
      <c r="R7" s="19">
        <v>18</v>
      </c>
      <c r="S7" s="19">
        <v>19</v>
      </c>
      <c r="T7" s="19">
        <v>20</v>
      </c>
      <c r="U7" s="19">
        <v>21</v>
      </c>
      <c r="V7" s="19">
        <v>22</v>
      </c>
      <c r="W7" s="19">
        <v>23</v>
      </c>
    </row>
    <row r="8" ht="32.9" customHeight="1" spans="1:23">
      <c r="A8" s="23"/>
      <c r="B8" s="105"/>
      <c r="C8" s="23" t="s">
        <v>213</v>
      </c>
      <c r="D8" s="23"/>
      <c r="E8" s="23"/>
      <c r="F8" s="23"/>
      <c r="G8" s="23"/>
      <c r="H8" s="23"/>
      <c r="I8" s="108">
        <v>1300000</v>
      </c>
      <c r="J8" s="108">
        <v>1300000</v>
      </c>
      <c r="K8" s="108"/>
      <c r="L8" s="108"/>
      <c r="M8" s="108"/>
      <c r="N8" s="108"/>
      <c r="O8" s="108"/>
      <c r="P8" s="108"/>
      <c r="Q8" s="108"/>
      <c r="R8" s="108"/>
      <c r="S8" s="108"/>
      <c r="T8" s="108"/>
      <c r="U8" s="89"/>
      <c r="V8" s="108"/>
      <c r="W8" s="108"/>
    </row>
    <row r="9" ht="32.9" customHeight="1" spans="1:23">
      <c r="A9" s="23" t="s">
        <v>214</v>
      </c>
      <c r="B9" s="105" t="s">
        <v>215</v>
      </c>
      <c r="C9" s="23" t="s">
        <v>213</v>
      </c>
      <c r="D9" s="23" t="s">
        <v>46</v>
      </c>
      <c r="E9" s="23" t="s">
        <v>66</v>
      </c>
      <c r="F9" s="23" t="s">
        <v>67</v>
      </c>
      <c r="G9" s="23" t="s">
        <v>179</v>
      </c>
      <c r="H9" s="23" t="s">
        <v>180</v>
      </c>
      <c r="I9" s="108">
        <v>1300000</v>
      </c>
      <c r="J9" s="108">
        <v>1300000</v>
      </c>
      <c r="K9" s="108"/>
      <c r="L9" s="108"/>
      <c r="M9" s="108"/>
      <c r="N9" s="108"/>
      <c r="O9" s="108"/>
      <c r="P9" s="108"/>
      <c r="Q9" s="108"/>
      <c r="R9" s="108"/>
      <c r="S9" s="108"/>
      <c r="T9" s="108"/>
      <c r="U9" s="89"/>
      <c r="V9" s="108"/>
      <c r="W9" s="108"/>
    </row>
    <row r="10" ht="32.9" customHeight="1" spans="1:23">
      <c r="A10" s="23"/>
      <c r="B10" s="23"/>
      <c r="C10" s="23" t="s">
        <v>216</v>
      </c>
      <c r="D10" s="23"/>
      <c r="E10" s="23"/>
      <c r="F10" s="23"/>
      <c r="G10" s="23"/>
      <c r="H10" s="23"/>
      <c r="I10" s="108">
        <v>5700000</v>
      </c>
      <c r="J10" s="108">
        <v>5700000</v>
      </c>
      <c r="K10" s="108">
        <v>5700000</v>
      </c>
      <c r="L10" s="108"/>
      <c r="M10" s="108"/>
      <c r="N10" s="108"/>
      <c r="O10" s="108"/>
      <c r="P10" s="108"/>
      <c r="Q10" s="108"/>
      <c r="R10" s="108"/>
      <c r="S10" s="108"/>
      <c r="T10" s="108"/>
      <c r="U10" s="89"/>
      <c r="V10" s="108"/>
      <c r="W10" s="108"/>
    </row>
    <row r="11" ht="32.9" customHeight="1" spans="1:23">
      <c r="A11" s="23" t="s">
        <v>217</v>
      </c>
      <c r="B11" s="105" t="s">
        <v>218</v>
      </c>
      <c r="C11" s="23" t="s">
        <v>216</v>
      </c>
      <c r="D11" s="23" t="s">
        <v>46</v>
      </c>
      <c r="E11" s="23" t="s">
        <v>64</v>
      </c>
      <c r="F11" s="23" t="s">
        <v>65</v>
      </c>
      <c r="G11" s="23" t="s">
        <v>201</v>
      </c>
      <c r="H11" s="23" t="s">
        <v>202</v>
      </c>
      <c r="I11" s="108">
        <v>290000</v>
      </c>
      <c r="J11" s="108">
        <v>290000</v>
      </c>
      <c r="K11" s="108">
        <v>290000</v>
      </c>
      <c r="L11" s="108"/>
      <c r="M11" s="108"/>
      <c r="N11" s="108"/>
      <c r="O11" s="108"/>
      <c r="P11" s="108"/>
      <c r="Q11" s="108"/>
      <c r="R11" s="108"/>
      <c r="S11" s="108"/>
      <c r="T11" s="108"/>
      <c r="U11" s="89"/>
      <c r="V11" s="108"/>
      <c r="W11" s="108"/>
    </row>
    <row r="12" ht="32.9" customHeight="1" spans="1:23">
      <c r="A12" s="23" t="s">
        <v>217</v>
      </c>
      <c r="B12" s="105" t="s">
        <v>218</v>
      </c>
      <c r="C12" s="23" t="s">
        <v>216</v>
      </c>
      <c r="D12" s="23" t="s">
        <v>46</v>
      </c>
      <c r="E12" s="23" t="s">
        <v>66</v>
      </c>
      <c r="F12" s="23" t="s">
        <v>67</v>
      </c>
      <c r="G12" s="23" t="s">
        <v>181</v>
      </c>
      <c r="H12" s="23" t="s">
        <v>182</v>
      </c>
      <c r="I12" s="108">
        <v>2300000</v>
      </c>
      <c r="J12" s="108">
        <v>2300000</v>
      </c>
      <c r="K12" s="108">
        <v>2300000</v>
      </c>
      <c r="L12" s="108"/>
      <c r="M12" s="108"/>
      <c r="N12" s="108"/>
      <c r="O12" s="108"/>
      <c r="P12" s="108"/>
      <c r="Q12" s="108"/>
      <c r="R12" s="108"/>
      <c r="S12" s="108"/>
      <c r="T12" s="108"/>
      <c r="U12" s="89"/>
      <c r="V12" s="108"/>
      <c r="W12" s="108"/>
    </row>
    <row r="13" ht="32.9" customHeight="1" spans="1:23">
      <c r="A13" s="23" t="s">
        <v>217</v>
      </c>
      <c r="B13" s="105" t="s">
        <v>218</v>
      </c>
      <c r="C13" s="23" t="s">
        <v>216</v>
      </c>
      <c r="D13" s="23" t="s">
        <v>46</v>
      </c>
      <c r="E13" s="23" t="s">
        <v>66</v>
      </c>
      <c r="F13" s="23" t="s">
        <v>67</v>
      </c>
      <c r="G13" s="23" t="s">
        <v>191</v>
      </c>
      <c r="H13" s="23" t="s">
        <v>192</v>
      </c>
      <c r="I13" s="108">
        <v>86250</v>
      </c>
      <c r="J13" s="108">
        <v>86250</v>
      </c>
      <c r="K13" s="108">
        <v>86250</v>
      </c>
      <c r="L13" s="108"/>
      <c r="M13" s="108"/>
      <c r="N13" s="108"/>
      <c r="O13" s="108"/>
      <c r="P13" s="108"/>
      <c r="Q13" s="108"/>
      <c r="R13" s="108"/>
      <c r="S13" s="108"/>
      <c r="T13" s="108"/>
      <c r="U13" s="89"/>
      <c r="V13" s="108"/>
      <c r="W13" s="108"/>
    </row>
    <row r="14" ht="32.9" customHeight="1" spans="1:23">
      <c r="A14" s="23" t="s">
        <v>217</v>
      </c>
      <c r="B14" s="105" t="s">
        <v>218</v>
      </c>
      <c r="C14" s="23" t="s">
        <v>216</v>
      </c>
      <c r="D14" s="23" t="s">
        <v>46</v>
      </c>
      <c r="E14" s="23" t="s">
        <v>66</v>
      </c>
      <c r="F14" s="23" t="s">
        <v>67</v>
      </c>
      <c r="G14" s="23" t="s">
        <v>219</v>
      </c>
      <c r="H14" s="23" t="s">
        <v>220</v>
      </c>
      <c r="I14" s="108">
        <v>70200</v>
      </c>
      <c r="J14" s="108">
        <v>70200</v>
      </c>
      <c r="K14" s="108">
        <v>70200</v>
      </c>
      <c r="L14" s="108"/>
      <c r="M14" s="108"/>
      <c r="N14" s="108"/>
      <c r="O14" s="108"/>
      <c r="P14" s="108"/>
      <c r="Q14" s="108"/>
      <c r="R14" s="108"/>
      <c r="S14" s="108"/>
      <c r="T14" s="108"/>
      <c r="U14" s="89"/>
      <c r="V14" s="108"/>
      <c r="W14" s="108"/>
    </row>
    <row r="15" ht="32.9" customHeight="1" spans="1:23">
      <c r="A15" s="23" t="s">
        <v>217</v>
      </c>
      <c r="B15" s="105" t="s">
        <v>218</v>
      </c>
      <c r="C15" s="23" t="s">
        <v>216</v>
      </c>
      <c r="D15" s="23" t="s">
        <v>46</v>
      </c>
      <c r="E15" s="23" t="s">
        <v>66</v>
      </c>
      <c r="F15" s="23" t="s">
        <v>67</v>
      </c>
      <c r="G15" s="23" t="s">
        <v>197</v>
      </c>
      <c r="H15" s="23" t="s">
        <v>198</v>
      </c>
      <c r="I15" s="108">
        <v>8550</v>
      </c>
      <c r="J15" s="108">
        <v>8550</v>
      </c>
      <c r="K15" s="108">
        <v>8550</v>
      </c>
      <c r="L15" s="108"/>
      <c r="M15" s="108"/>
      <c r="N15" s="108"/>
      <c r="O15" s="108"/>
      <c r="P15" s="108"/>
      <c r="Q15" s="108"/>
      <c r="R15" s="108"/>
      <c r="S15" s="108"/>
      <c r="T15" s="108"/>
      <c r="U15" s="89"/>
      <c r="V15" s="108"/>
      <c r="W15" s="108"/>
    </row>
    <row r="16" ht="32.9" customHeight="1" spans="1:23">
      <c r="A16" s="23" t="s">
        <v>217</v>
      </c>
      <c r="B16" s="105" t="s">
        <v>218</v>
      </c>
      <c r="C16" s="23" t="s">
        <v>216</v>
      </c>
      <c r="D16" s="23" t="s">
        <v>46</v>
      </c>
      <c r="E16" s="23" t="s">
        <v>66</v>
      </c>
      <c r="F16" s="23" t="s">
        <v>67</v>
      </c>
      <c r="G16" s="23" t="s">
        <v>221</v>
      </c>
      <c r="H16" s="23" t="s">
        <v>222</v>
      </c>
      <c r="I16" s="108">
        <v>2945000</v>
      </c>
      <c r="J16" s="108">
        <v>2945000</v>
      </c>
      <c r="K16" s="108">
        <v>2945000</v>
      </c>
      <c r="L16" s="108"/>
      <c r="M16" s="108"/>
      <c r="N16" s="108"/>
      <c r="O16" s="108"/>
      <c r="P16" s="108"/>
      <c r="Q16" s="108"/>
      <c r="R16" s="108"/>
      <c r="S16" s="108"/>
      <c r="T16" s="108"/>
      <c r="U16" s="89"/>
      <c r="V16" s="108"/>
      <c r="W16" s="108"/>
    </row>
    <row r="17" ht="32.9" customHeight="1" spans="1:23">
      <c r="A17" s="23"/>
      <c r="B17" s="23"/>
      <c r="C17" s="23" t="s">
        <v>223</v>
      </c>
      <c r="D17" s="23"/>
      <c r="E17" s="23"/>
      <c r="F17" s="23"/>
      <c r="G17" s="23"/>
      <c r="H17" s="23"/>
      <c r="I17" s="108">
        <v>1720000</v>
      </c>
      <c r="J17" s="108">
        <v>1720000</v>
      </c>
      <c r="K17" s="108">
        <v>1720000</v>
      </c>
      <c r="L17" s="108"/>
      <c r="M17" s="108"/>
      <c r="N17" s="108"/>
      <c r="O17" s="108"/>
      <c r="P17" s="108"/>
      <c r="Q17" s="108"/>
      <c r="R17" s="108"/>
      <c r="S17" s="108"/>
      <c r="T17" s="108"/>
      <c r="U17" s="89"/>
      <c r="V17" s="108"/>
      <c r="W17" s="108"/>
    </row>
    <row r="18" ht="32.9" customHeight="1" spans="1:23">
      <c r="A18" s="23" t="s">
        <v>217</v>
      </c>
      <c r="B18" s="105" t="s">
        <v>224</v>
      </c>
      <c r="C18" s="23" t="s">
        <v>223</v>
      </c>
      <c r="D18" s="23" t="s">
        <v>46</v>
      </c>
      <c r="E18" s="23" t="s">
        <v>66</v>
      </c>
      <c r="F18" s="23" t="s">
        <v>67</v>
      </c>
      <c r="G18" s="23" t="s">
        <v>191</v>
      </c>
      <c r="H18" s="23" t="s">
        <v>192</v>
      </c>
      <c r="I18" s="108">
        <v>307000</v>
      </c>
      <c r="J18" s="108">
        <v>307000</v>
      </c>
      <c r="K18" s="108">
        <v>307000</v>
      </c>
      <c r="L18" s="108"/>
      <c r="M18" s="108"/>
      <c r="N18" s="108"/>
      <c r="O18" s="108"/>
      <c r="P18" s="108"/>
      <c r="Q18" s="108"/>
      <c r="R18" s="108"/>
      <c r="S18" s="108"/>
      <c r="T18" s="108"/>
      <c r="U18" s="89"/>
      <c r="V18" s="108"/>
      <c r="W18" s="108"/>
    </row>
    <row r="19" ht="32.9" customHeight="1" spans="1:23">
      <c r="A19" s="23" t="s">
        <v>217</v>
      </c>
      <c r="B19" s="105" t="s">
        <v>224</v>
      </c>
      <c r="C19" s="23" t="s">
        <v>223</v>
      </c>
      <c r="D19" s="23" t="s">
        <v>46</v>
      </c>
      <c r="E19" s="23" t="s">
        <v>66</v>
      </c>
      <c r="F19" s="23" t="s">
        <v>67</v>
      </c>
      <c r="G19" s="23" t="s">
        <v>219</v>
      </c>
      <c r="H19" s="23" t="s">
        <v>220</v>
      </c>
      <c r="I19" s="108">
        <v>1111000</v>
      </c>
      <c r="J19" s="108">
        <v>1111000</v>
      </c>
      <c r="K19" s="108">
        <v>1111000</v>
      </c>
      <c r="L19" s="108"/>
      <c r="M19" s="108"/>
      <c r="N19" s="108"/>
      <c r="O19" s="108"/>
      <c r="P19" s="108"/>
      <c r="Q19" s="108"/>
      <c r="R19" s="108"/>
      <c r="S19" s="108"/>
      <c r="T19" s="108"/>
      <c r="U19" s="89"/>
      <c r="V19" s="108"/>
      <c r="W19" s="108"/>
    </row>
    <row r="20" ht="32.9" customHeight="1" spans="1:23">
      <c r="A20" s="23" t="s">
        <v>217</v>
      </c>
      <c r="B20" s="105" t="s">
        <v>224</v>
      </c>
      <c r="C20" s="23" t="s">
        <v>223</v>
      </c>
      <c r="D20" s="23" t="s">
        <v>46</v>
      </c>
      <c r="E20" s="23" t="s">
        <v>66</v>
      </c>
      <c r="F20" s="23" t="s">
        <v>67</v>
      </c>
      <c r="G20" s="23" t="s">
        <v>197</v>
      </c>
      <c r="H20" s="23" t="s">
        <v>198</v>
      </c>
      <c r="I20" s="108">
        <v>204000</v>
      </c>
      <c r="J20" s="108">
        <v>204000</v>
      </c>
      <c r="K20" s="108">
        <v>204000</v>
      </c>
      <c r="L20" s="108"/>
      <c r="M20" s="108"/>
      <c r="N20" s="108"/>
      <c r="O20" s="108"/>
      <c r="P20" s="108"/>
      <c r="Q20" s="108"/>
      <c r="R20" s="108"/>
      <c r="S20" s="108"/>
      <c r="T20" s="108"/>
      <c r="U20" s="89"/>
      <c r="V20" s="108"/>
      <c r="W20" s="108"/>
    </row>
    <row r="21" ht="32.9" customHeight="1" spans="1:23">
      <c r="A21" s="23" t="s">
        <v>217</v>
      </c>
      <c r="B21" s="105" t="s">
        <v>224</v>
      </c>
      <c r="C21" s="23" t="s">
        <v>223</v>
      </c>
      <c r="D21" s="23" t="s">
        <v>46</v>
      </c>
      <c r="E21" s="23" t="s">
        <v>66</v>
      </c>
      <c r="F21" s="23" t="s">
        <v>67</v>
      </c>
      <c r="G21" s="23" t="s">
        <v>221</v>
      </c>
      <c r="H21" s="23" t="s">
        <v>222</v>
      </c>
      <c r="I21" s="108">
        <v>98000</v>
      </c>
      <c r="J21" s="108">
        <v>98000</v>
      </c>
      <c r="K21" s="108">
        <v>98000</v>
      </c>
      <c r="L21" s="108"/>
      <c r="M21" s="108"/>
      <c r="N21" s="108"/>
      <c r="O21" s="108"/>
      <c r="P21" s="108"/>
      <c r="Q21" s="108"/>
      <c r="R21" s="108"/>
      <c r="S21" s="108"/>
      <c r="T21" s="108"/>
      <c r="U21" s="89"/>
      <c r="V21" s="108"/>
      <c r="W21" s="108"/>
    </row>
    <row r="22" ht="32.9" customHeight="1" spans="1:23">
      <c r="A22" s="23"/>
      <c r="B22" s="23"/>
      <c r="C22" s="23" t="s">
        <v>225</v>
      </c>
      <c r="D22" s="23"/>
      <c r="E22" s="23"/>
      <c r="F22" s="23"/>
      <c r="G22" s="23"/>
      <c r="H22" s="23"/>
      <c r="I22" s="108">
        <v>9430000</v>
      </c>
      <c r="J22" s="108">
        <v>9430000</v>
      </c>
      <c r="K22" s="108">
        <v>9430000</v>
      </c>
      <c r="L22" s="108"/>
      <c r="M22" s="108"/>
      <c r="N22" s="108"/>
      <c r="O22" s="108"/>
      <c r="P22" s="108"/>
      <c r="Q22" s="108"/>
      <c r="R22" s="108"/>
      <c r="S22" s="108"/>
      <c r="T22" s="108"/>
      <c r="U22" s="89"/>
      <c r="V22" s="108"/>
      <c r="W22" s="108"/>
    </row>
    <row r="23" ht="32.9" customHeight="1" spans="1:23">
      <c r="A23" s="23" t="s">
        <v>217</v>
      </c>
      <c r="B23" s="105" t="s">
        <v>226</v>
      </c>
      <c r="C23" s="23" t="s">
        <v>225</v>
      </c>
      <c r="D23" s="23" t="s">
        <v>46</v>
      </c>
      <c r="E23" s="23" t="s">
        <v>66</v>
      </c>
      <c r="F23" s="23" t="s">
        <v>67</v>
      </c>
      <c r="G23" s="23" t="s">
        <v>181</v>
      </c>
      <c r="H23" s="23" t="s">
        <v>182</v>
      </c>
      <c r="I23" s="108">
        <v>128000</v>
      </c>
      <c r="J23" s="108">
        <v>128000</v>
      </c>
      <c r="K23" s="108">
        <v>128000</v>
      </c>
      <c r="L23" s="108"/>
      <c r="M23" s="108"/>
      <c r="N23" s="108"/>
      <c r="O23" s="108"/>
      <c r="P23" s="108"/>
      <c r="Q23" s="108"/>
      <c r="R23" s="108"/>
      <c r="S23" s="108"/>
      <c r="T23" s="108"/>
      <c r="U23" s="89"/>
      <c r="V23" s="108"/>
      <c r="W23" s="108"/>
    </row>
    <row r="24" ht="32.9" customHeight="1" spans="1:23">
      <c r="A24" s="23" t="s">
        <v>217</v>
      </c>
      <c r="B24" s="105" t="s">
        <v>226</v>
      </c>
      <c r="C24" s="23" t="s">
        <v>225</v>
      </c>
      <c r="D24" s="23" t="s">
        <v>46</v>
      </c>
      <c r="E24" s="23" t="s">
        <v>66</v>
      </c>
      <c r="F24" s="23" t="s">
        <v>67</v>
      </c>
      <c r="G24" s="23" t="s">
        <v>191</v>
      </c>
      <c r="H24" s="23" t="s">
        <v>192</v>
      </c>
      <c r="I24" s="108">
        <v>224400</v>
      </c>
      <c r="J24" s="108">
        <v>224400</v>
      </c>
      <c r="K24" s="108">
        <v>224400</v>
      </c>
      <c r="L24" s="108"/>
      <c r="M24" s="108"/>
      <c r="N24" s="108"/>
      <c r="O24" s="108"/>
      <c r="P24" s="108"/>
      <c r="Q24" s="108"/>
      <c r="R24" s="108"/>
      <c r="S24" s="108"/>
      <c r="T24" s="108"/>
      <c r="U24" s="89"/>
      <c r="V24" s="108"/>
      <c r="W24" s="108"/>
    </row>
    <row r="25" ht="32.9" customHeight="1" spans="1:23">
      <c r="A25" s="23" t="s">
        <v>217</v>
      </c>
      <c r="B25" s="105" t="s">
        <v>226</v>
      </c>
      <c r="C25" s="23" t="s">
        <v>225</v>
      </c>
      <c r="D25" s="23" t="s">
        <v>46</v>
      </c>
      <c r="E25" s="23" t="s">
        <v>66</v>
      </c>
      <c r="F25" s="23" t="s">
        <v>67</v>
      </c>
      <c r="G25" s="23" t="s">
        <v>219</v>
      </c>
      <c r="H25" s="23" t="s">
        <v>220</v>
      </c>
      <c r="I25" s="108">
        <v>72000</v>
      </c>
      <c r="J25" s="108">
        <v>72000</v>
      </c>
      <c r="K25" s="108">
        <v>72000</v>
      </c>
      <c r="L25" s="108"/>
      <c r="M25" s="108"/>
      <c r="N25" s="108"/>
      <c r="O25" s="108"/>
      <c r="P25" s="108"/>
      <c r="Q25" s="108"/>
      <c r="R25" s="108"/>
      <c r="S25" s="108"/>
      <c r="T25" s="108"/>
      <c r="U25" s="89"/>
      <c r="V25" s="108"/>
      <c r="W25" s="108"/>
    </row>
    <row r="26" ht="32.9" customHeight="1" spans="1:23">
      <c r="A26" s="23" t="s">
        <v>217</v>
      </c>
      <c r="B26" s="105" t="s">
        <v>226</v>
      </c>
      <c r="C26" s="23" t="s">
        <v>225</v>
      </c>
      <c r="D26" s="23" t="s">
        <v>46</v>
      </c>
      <c r="E26" s="23" t="s">
        <v>66</v>
      </c>
      <c r="F26" s="23" t="s">
        <v>67</v>
      </c>
      <c r="G26" s="23" t="s">
        <v>197</v>
      </c>
      <c r="H26" s="23" t="s">
        <v>198</v>
      </c>
      <c r="I26" s="108">
        <v>85600</v>
      </c>
      <c r="J26" s="108">
        <v>85600</v>
      </c>
      <c r="K26" s="108">
        <v>85600</v>
      </c>
      <c r="L26" s="108"/>
      <c r="M26" s="108"/>
      <c r="N26" s="108"/>
      <c r="O26" s="108"/>
      <c r="P26" s="108"/>
      <c r="Q26" s="108"/>
      <c r="R26" s="108"/>
      <c r="S26" s="108"/>
      <c r="T26" s="108"/>
      <c r="U26" s="89"/>
      <c r="V26" s="108"/>
      <c r="W26" s="108"/>
    </row>
    <row r="27" ht="32.9" customHeight="1" spans="1:23">
      <c r="A27" s="23" t="s">
        <v>217</v>
      </c>
      <c r="B27" s="105" t="s">
        <v>226</v>
      </c>
      <c r="C27" s="23" t="s">
        <v>225</v>
      </c>
      <c r="D27" s="23" t="s">
        <v>46</v>
      </c>
      <c r="E27" s="23" t="s">
        <v>66</v>
      </c>
      <c r="F27" s="23" t="s">
        <v>67</v>
      </c>
      <c r="G27" s="23" t="s">
        <v>221</v>
      </c>
      <c r="H27" s="23" t="s">
        <v>222</v>
      </c>
      <c r="I27" s="108">
        <v>8870000</v>
      </c>
      <c r="J27" s="108">
        <v>8870000</v>
      </c>
      <c r="K27" s="108">
        <v>8870000</v>
      </c>
      <c r="L27" s="108"/>
      <c r="M27" s="108"/>
      <c r="N27" s="108"/>
      <c r="O27" s="108"/>
      <c r="P27" s="108"/>
      <c r="Q27" s="108"/>
      <c r="R27" s="108"/>
      <c r="S27" s="108"/>
      <c r="T27" s="108"/>
      <c r="U27" s="89"/>
      <c r="V27" s="108"/>
      <c r="W27" s="108"/>
    </row>
    <row r="28" ht="32.9" customHeight="1" spans="1:23">
      <c r="A28" s="23" t="s">
        <v>217</v>
      </c>
      <c r="B28" s="105" t="s">
        <v>226</v>
      </c>
      <c r="C28" s="23" t="s">
        <v>225</v>
      </c>
      <c r="D28" s="23" t="s">
        <v>46</v>
      </c>
      <c r="E28" s="23" t="s">
        <v>66</v>
      </c>
      <c r="F28" s="23" t="s">
        <v>67</v>
      </c>
      <c r="G28" s="23" t="s">
        <v>201</v>
      </c>
      <c r="H28" s="23" t="s">
        <v>202</v>
      </c>
      <c r="I28" s="108">
        <v>50000</v>
      </c>
      <c r="J28" s="108">
        <v>50000</v>
      </c>
      <c r="K28" s="108">
        <v>50000</v>
      </c>
      <c r="L28" s="108"/>
      <c r="M28" s="108"/>
      <c r="N28" s="108"/>
      <c r="O28" s="108"/>
      <c r="P28" s="108"/>
      <c r="Q28" s="108"/>
      <c r="R28" s="108"/>
      <c r="S28" s="108"/>
      <c r="T28" s="108"/>
      <c r="U28" s="89"/>
      <c r="V28" s="108"/>
      <c r="W28" s="108"/>
    </row>
    <row r="29" ht="32.9" customHeight="1" spans="1:23">
      <c r="A29" s="23"/>
      <c r="B29" s="23"/>
      <c r="C29" s="23" t="s">
        <v>227</v>
      </c>
      <c r="D29" s="23"/>
      <c r="E29" s="23"/>
      <c r="F29" s="23"/>
      <c r="G29" s="23"/>
      <c r="H29" s="23"/>
      <c r="I29" s="108">
        <v>370000</v>
      </c>
      <c r="J29" s="108">
        <v>370000</v>
      </c>
      <c r="K29" s="108">
        <v>370000</v>
      </c>
      <c r="L29" s="108"/>
      <c r="M29" s="108"/>
      <c r="N29" s="108"/>
      <c r="O29" s="108"/>
      <c r="P29" s="108"/>
      <c r="Q29" s="108"/>
      <c r="R29" s="108"/>
      <c r="S29" s="108"/>
      <c r="T29" s="108"/>
      <c r="U29" s="89"/>
      <c r="V29" s="108"/>
      <c r="W29" s="108"/>
    </row>
    <row r="30" ht="32.9" customHeight="1" spans="1:23">
      <c r="A30" s="23" t="s">
        <v>228</v>
      </c>
      <c r="B30" s="105" t="s">
        <v>229</v>
      </c>
      <c r="C30" s="23" t="s">
        <v>227</v>
      </c>
      <c r="D30" s="23" t="s">
        <v>46</v>
      </c>
      <c r="E30" s="23" t="s">
        <v>66</v>
      </c>
      <c r="F30" s="23" t="s">
        <v>67</v>
      </c>
      <c r="G30" s="23" t="s">
        <v>230</v>
      </c>
      <c r="H30" s="23" t="s">
        <v>231</v>
      </c>
      <c r="I30" s="108">
        <v>370000</v>
      </c>
      <c r="J30" s="108">
        <v>370000</v>
      </c>
      <c r="K30" s="108">
        <v>370000</v>
      </c>
      <c r="L30" s="108"/>
      <c r="M30" s="108"/>
      <c r="N30" s="108"/>
      <c r="O30" s="108"/>
      <c r="P30" s="108"/>
      <c r="Q30" s="108"/>
      <c r="R30" s="108"/>
      <c r="S30" s="108"/>
      <c r="T30" s="108"/>
      <c r="U30" s="89"/>
      <c r="V30" s="108"/>
      <c r="W30" s="108"/>
    </row>
    <row r="31" ht="32.9" customHeight="1" spans="1:23">
      <c r="A31" s="23"/>
      <c r="B31" s="23"/>
      <c r="C31" s="23" t="s">
        <v>232</v>
      </c>
      <c r="D31" s="23"/>
      <c r="E31" s="23"/>
      <c r="F31" s="23"/>
      <c r="G31" s="23"/>
      <c r="H31" s="23"/>
      <c r="I31" s="108">
        <v>4700</v>
      </c>
      <c r="J31" s="108">
        <v>4700</v>
      </c>
      <c r="K31" s="108">
        <v>4700</v>
      </c>
      <c r="L31" s="108"/>
      <c r="M31" s="108"/>
      <c r="N31" s="108"/>
      <c r="O31" s="108"/>
      <c r="P31" s="108"/>
      <c r="Q31" s="108"/>
      <c r="R31" s="108"/>
      <c r="S31" s="108"/>
      <c r="T31" s="108"/>
      <c r="U31" s="89"/>
      <c r="V31" s="108"/>
      <c r="W31" s="108"/>
    </row>
    <row r="32" ht="32.9" customHeight="1" spans="1:23">
      <c r="A32" s="23" t="s">
        <v>233</v>
      </c>
      <c r="B32" s="105" t="s">
        <v>234</v>
      </c>
      <c r="C32" s="23" t="s">
        <v>232</v>
      </c>
      <c r="D32" s="23" t="s">
        <v>46</v>
      </c>
      <c r="E32" s="23" t="s">
        <v>64</v>
      </c>
      <c r="F32" s="23" t="s">
        <v>65</v>
      </c>
      <c r="G32" s="23" t="s">
        <v>203</v>
      </c>
      <c r="H32" s="23" t="s">
        <v>204</v>
      </c>
      <c r="I32" s="108">
        <v>4700</v>
      </c>
      <c r="J32" s="108">
        <v>4700</v>
      </c>
      <c r="K32" s="108">
        <v>4700</v>
      </c>
      <c r="L32" s="108"/>
      <c r="M32" s="108"/>
      <c r="N32" s="108"/>
      <c r="O32" s="108"/>
      <c r="P32" s="108"/>
      <c r="Q32" s="108"/>
      <c r="R32" s="108"/>
      <c r="S32" s="108"/>
      <c r="T32" s="108"/>
      <c r="U32" s="89"/>
      <c r="V32" s="108"/>
      <c r="W32" s="108"/>
    </row>
    <row r="33" ht="18.75" customHeight="1" spans="1:23">
      <c r="A33" s="30" t="s">
        <v>95</v>
      </c>
      <c r="B33" s="31"/>
      <c r="C33" s="31"/>
      <c r="D33" s="31"/>
      <c r="E33" s="31"/>
      <c r="F33" s="31"/>
      <c r="G33" s="31"/>
      <c r="H33" s="32"/>
      <c r="I33" s="108">
        <v>18524700</v>
      </c>
      <c r="J33" s="108">
        <v>18524700</v>
      </c>
      <c r="K33" s="108">
        <v>17224700</v>
      </c>
      <c r="L33" s="108"/>
      <c r="M33" s="108"/>
      <c r="N33" s="108"/>
      <c r="O33" s="108"/>
      <c r="P33" s="108"/>
      <c r="Q33" s="108"/>
      <c r="R33" s="108"/>
      <c r="S33" s="108"/>
      <c r="T33" s="108"/>
      <c r="U33" s="89"/>
      <c r="V33" s="108"/>
      <c r="W33" s="108"/>
    </row>
  </sheetData>
  <mergeCells count="28">
    <mergeCell ref="A2:W2"/>
    <mergeCell ref="A3:I3"/>
    <mergeCell ref="J4:M4"/>
    <mergeCell ref="N4:P4"/>
    <mergeCell ref="R4:W4"/>
    <mergeCell ref="J5:K5"/>
    <mergeCell ref="A33:H33"/>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61"/>
  <sheetViews>
    <sheetView showZeros="0" zoomScale="70" zoomScaleNormal="70" topLeftCell="A56" workbookViewId="0">
      <selection activeCell="C11" sqref="$A11:$XFD11"/>
    </sheetView>
  </sheetViews>
  <sheetFormatPr defaultColWidth="9.13636363636364" defaultRowHeight="12" customHeight="1"/>
  <cols>
    <col min="1" max="1" width="20.2545454545455" customWidth="1"/>
    <col min="2" max="2" width="48.7" customWidth="1"/>
    <col min="3" max="4" width="11.4545454545455" customWidth="1"/>
    <col min="5" max="5" width="25.5818181818182" customWidth="1"/>
    <col min="6" max="9" width="12.5909090909091" customWidth="1"/>
    <col min="10" max="10" width="86.2272727272727" customWidth="1"/>
  </cols>
  <sheetData>
    <row r="1" customHeight="1" spans="10:10">
      <c r="J1" s="52" t="s">
        <v>235</v>
      </c>
    </row>
    <row r="2" ht="28.5" customHeight="1" spans="1:10">
      <c r="A2" s="42" t="s">
        <v>236</v>
      </c>
      <c r="B2" s="27"/>
      <c r="C2" s="27"/>
      <c r="D2" s="27"/>
      <c r="E2" s="27"/>
      <c r="F2" s="43"/>
      <c r="G2" s="27"/>
      <c r="H2" s="43"/>
      <c r="I2" s="43"/>
      <c r="J2" s="27"/>
    </row>
    <row r="3" ht="15" customHeight="1" spans="1:1">
      <c r="A3" s="4" t="str">
        <f>"单位名称："&amp;"云南省科学技术协会"</f>
        <v>单位名称：云南省科学技术协会</v>
      </c>
    </row>
    <row r="4" ht="14.25" customHeight="1" spans="1:10">
      <c r="A4" s="44" t="s">
        <v>237</v>
      </c>
      <c r="B4" s="44" t="s">
        <v>238</v>
      </c>
      <c r="C4" s="44" t="s">
        <v>239</v>
      </c>
      <c r="D4" s="44" t="s">
        <v>240</v>
      </c>
      <c r="E4" s="44" t="s">
        <v>241</v>
      </c>
      <c r="F4" s="45" t="s">
        <v>242</v>
      </c>
      <c r="G4" s="44" t="s">
        <v>243</v>
      </c>
      <c r="H4" s="45" t="s">
        <v>244</v>
      </c>
      <c r="I4" s="45" t="s">
        <v>245</v>
      </c>
      <c r="J4" s="44" t="s">
        <v>246</v>
      </c>
    </row>
    <row r="5" ht="14.25" customHeight="1" spans="1:10">
      <c r="A5" s="44">
        <v>1</v>
      </c>
      <c r="B5" s="44">
        <v>2</v>
      </c>
      <c r="C5" s="44">
        <v>3</v>
      </c>
      <c r="D5" s="44">
        <v>4</v>
      </c>
      <c r="E5" s="44">
        <v>5</v>
      </c>
      <c r="F5" s="45">
        <v>6</v>
      </c>
      <c r="G5" s="44">
        <v>7</v>
      </c>
      <c r="H5" s="45">
        <v>8</v>
      </c>
      <c r="I5" s="45">
        <v>9</v>
      </c>
      <c r="J5" s="44">
        <v>10</v>
      </c>
    </row>
    <row r="6" ht="44" customHeight="1" spans="1:10">
      <c r="A6" s="46" t="s">
        <v>46</v>
      </c>
      <c r="B6" s="47"/>
      <c r="C6" s="47"/>
      <c r="D6" s="47"/>
      <c r="E6" s="48"/>
      <c r="F6" s="49"/>
      <c r="G6" s="48"/>
      <c r="H6" s="49"/>
      <c r="I6" s="49"/>
      <c r="J6" s="48"/>
    </row>
    <row r="7" ht="81" customHeight="1" spans="1:10">
      <c r="A7" s="50" t="s">
        <v>225</v>
      </c>
      <c r="B7" s="51" t="s">
        <v>247</v>
      </c>
      <c r="C7" s="51" t="s">
        <v>248</v>
      </c>
      <c r="D7" s="51" t="s">
        <v>249</v>
      </c>
      <c r="E7" s="46" t="s">
        <v>250</v>
      </c>
      <c r="F7" s="51" t="s">
        <v>251</v>
      </c>
      <c r="G7" s="46" t="s">
        <v>252</v>
      </c>
      <c r="H7" s="51" t="s">
        <v>253</v>
      </c>
      <c r="I7" s="51" t="s">
        <v>254</v>
      </c>
      <c r="J7" s="46" t="s">
        <v>255</v>
      </c>
    </row>
    <row r="8" ht="108" customHeight="1" spans="1:10">
      <c r="A8" s="50" t="s">
        <v>225</v>
      </c>
      <c r="B8" s="51" t="s">
        <v>247</v>
      </c>
      <c r="C8" s="51" t="s">
        <v>248</v>
      </c>
      <c r="D8" s="51" t="s">
        <v>249</v>
      </c>
      <c r="E8" s="46" t="s">
        <v>256</v>
      </c>
      <c r="F8" s="51" t="s">
        <v>251</v>
      </c>
      <c r="G8" s="46" t="s">
        <v>257</v>
      </c>
      <c r="H8" s="51" t="s">
        <v>253</v>
      </c>
      <c r="I8" s="51" t="s">
        <v>254</v>
      </c>
      <c r="J8" s="46" t="s">
        <v>258</v>
      </c>
    </row>
    <row r="9" ht="38" customHeight="1" spans="1:10">
      <c r="A9" s="50" t="s">
        <v>225</v>
      </c>
      <c r="B9" s="51" t="s">
        <v>247</v>
      </c>
      <c r="C9" s="51" t="s">
        <v>248</v>
      </c>
      <c r="D9" s="51" t="s">
        <v>249</v>
      </c>
      <c r="E9" s="46" t="s">
        <v>259</v>
      </c>
      <c r="F9" s="51" t="s">
        <v>251</v>
      </c>
      <c r="G9" s="46" t="s">
        <v>260</v>
      </c>
      <c r="H9" s="51" t="s">
        <v>261</v>
      </c>
      <c r="I9" s="51" t="s">
        <v>254</v>
      </c>
      <c r="J9" s="46" t="s">
        <v>262</v>
      </c>
    </row>
    <row r="10" ht="38" customHeight="1" spans="1:10">
      <c r="A10" s="50" t="s">
        <v>225</v>
      </c>
      <c r="B10" s="51" t="s">
        <v>247</v>
      </c>
      <c r="C10" s="51" t="s">
        <v>248</v>
      </c>
      <c r="D10" s="51" t="s">
        <v>249</v>
      </c>
      <c r="E10" s="46" t="s">
        <v>263</v>
      </c>
      <c r="F10" s="51" t="s">
        <v>264</v>
      </c>
      <c r="G10" s="46" t="s">
        <v>265</v>
      </c>
      <c r="H10" s="51" t="s">
        <v>266</v>
      </c>
      <c r="I10" s="51" t="s">
        <v>254</v>
      </c>
      <c r="J10" s="46" t="s">
        <v>267</v>
      </c>
    </row>
    <row r="11" ht="56" customHeight="1" spans="1:10">
      <c r="A11" s="50" t="s">
        <v>225</v>
      </c>
      <c r="B11" s="51" t="s">
        <v>247</v>
      </c>
      <c r="C11" s="51" t="s">
        <v>248</v>
      </c>
      <c r="D11" s="51" t="s">
        <v>249</v>
      </c>
      <c r="E11" s="46" t="s">
        <v>268</v>
      </c>
      <c r="F11" s="51" t="s">
        <v>251</v>
      </c>
      <c r="G11" s="46" t="s">
        <v>115</v>
      </c>
      <c r="H11" s="51" t="s">
        <v>253</v>
      </c>
      <c r="I11" s="51" t="s">
        <v>254</v>
      </c>
      <c r="J11" s="46" t="s">
        <v>269</v>
      </c>
    </row>
    <row r="12" ht="38" customHeight="1" spans="1:10">
      <c r="A12" s="50" t="s">
        <v>225</v>
      </c>
      <c r="B12" s="51" t="s">
        <v>247</v>
      </c>
      <c r="C12" s="51" t="s">
        <v>248</v>
      </c>
      <c r="D12" s="51" t="s">
        <v>270</v>
      </c>
      <c r="E12" s="46" t="s">
        <v>271</v>
      </c>
      <c r="F12" s="51" t="s">
        <v>251</v>
      </c>
      <c r="G12" s="46" t="s">
        <v>113</v>
      </c>
      <c r="H12" s="51" t="s">
        <v>266</v>
      </c>
      <c r="I12" s="51" t="s">
        <v>254</v>
      </c>
      <c r="J12" s="46" t="s">
        <v>272</v>
      </c>
    </row>
    <row r="13" ht="38" customHeight="1" spans="1:10">
      <c r="A13" s="50" t="s">
        <v>225</v>
      </c>
      <c r="B13" s="51" t="s">
        <v>247</v>
      </c>
      <c r="C13" s="51" t="s">
        <v>248</v>
      </c>
      <c r="D13" s="51" t="s">
        <v>270</v>
      </c>
      <c r="E13" s="46" t="s">
        <v>273</v>
      </c>
      <c r="F13" s="51" t="s">
        <v>251</v>
      </c>
      <c r="G13" s="46" t="s">
        <v>274</v>
      </c>
      <c r="H13" s="51" t="s">
        <v>275</v>
      </c>
      <c r="I13" s="51" t="s">
        <v>254</v>
      </c>
      <c r="J13" s="46" t="s">
        <v>276</v>
      </c>
    </row>
    <row r="14" ht="38" customHeight="1" spans="1:10">
      <c r="A14" s="50" t="s">
        <v>225</v>
      </c>
      <c r="B14" s="51" t="s">
        <v>247</v>
      </c>
      <c r="C14" s="51" t="s">
        <v>248</v>
      </c>
      <c r="D14" s="51" t="s">
        <v>270</v>
      </c>
      <c r="E14" s="46" t="s">
        <v>277</v>
      </c>
      <c r="F14" s="51" t="s">
        <v>251</v>
      </c>
      <c r="G14" s="46" t="s">
        <v>278</v>
      </c>
      <c r="H14" s="51" t="s">
        <v>279</v>
      </c>
      <c r="I14" s="51" t="s">
        <v>254</v>
      </c>
      <c r="J14" s="46" t="s">
        <v>280</v>
      </c>
    </row>
    <row r="15" ht="38" customHeight="1" spans="1:10">
      <c r="A15" s="50" t="s">
        <v>225</v>
      </c>
      <c r="B15" s="51" t="s">
        <v>247</v>
      </c>
      <c r="C15" s="51" t="s">
        <v>248</v>
      </c>
      <c r="D15" s="51" t="s">
        <v>270</v>
      </c>
      <c r="E15" s="46" t="s">
        <v>281</v>
      </c>
      <c r="F15" s="51" t="s">
        <v>251</v>
      </c>
      <c r="G15" s="46" t="s">
        <v>282</v>
      </c>
      <c r="H15" s="51" t="s">
        <v>279</v>
      </c>
      <c r="I15" s="51" t="s">
        <v>254</v>
      </c>
      <c r="J15" s="46" t="s">
        <v>283</v>
      </c>
    </row>
    <row r="16" ht="49" customHeight="1" spans="1:10">
      <c r="A16" s="50" t="s">
        <v>225</v>
      </c>
      <c r="B16" s="51" t="s">
        <v>247</v>
      </c>
      <c r="C16" s="51" t="s">
        <v>248</v>
      </c>
      <c r="D16" s="51" t="s">
        <v>270</v>
      </c>
      <c r="E16" s="46" t="s">
        <v>284</v>
      </c>
      <c r="F16" s="51" t="s">
        <v>251</v>
      </c>
      <c r="G16" s="46" t="s">
        <v>114</v>
      </c>
      <c r="H16" s="51" t="s">
        <v>253</v>
      </c>
      <c r="I16" s="51" t="s">
        <v>254</v>
      </c>
      <c r="J16" s="46" t="s">
        <v>285</v>
      </c>
    </row>
    <row r="17" ht="49" customHeight="1" spans="1:10">
      <c r="A17" s="50" t="s">
        <v>225</v>
      </c>
      <c r="B17" s="51" t="s">
        <v>247</v>
      </c>
      <c r="C17" s="51" t="s">
        <v>248</v>
      </c>
      <c r="D17" s="51" t="s">
        <v>286</v>
      </c>
      <c r="E17" s="46" t="s">
        <v>287</v>
      </c>
      <c r="F17" s="51" t="s">
        <v>288</v>
      </c>
      <c r="G17" s="46" t="s">
        <v>289</v>
      </c>
      <c r="H17" s="51" t="s">
        <v>290</v>
      </c>
      <c r="I17" s="51" t="s">
        <v>254</v>
      </c>
      <c r="J17" s="46" t="s">
        <v>291</v>
      </c>
    </row>
    <row r="18" ht="49" customHeight="1" spans="1:10">
      <c r="A18" s="50" t="s">
        <v>225</v>
      </c>
      <c r="B18" s="51" t="s">
        <v>247</v>
      </c>
      <c r="C18" s="51" t="s">
        <v>248</v>
      </c>
      <c r="D18" s="51" t="s">
        <v>286</v>
      </c>
      <c r="E18" s="46" t="s">
        <v>292</v>
      </c>
      <c r="F18" s="51" t="s">
        <v>264</v>
      </c>
      <c r="G18" s="46" t="s">
        <v>293</v>
      </c>
      <c r="H18" s="51" t="s">
        <v>294</v>
      </c>
      <c r="I18" s="51" t="s">
        <v>254</v>
      </c>
      <c r="J18" s="46" t="s">
        <v>295</v>
      </c>
    </row>
    <row r="19" ht="38" customHeight="1" spans="1:10">
      <c r="A19" s="50" t="s">
        <v>225</v>
      </c>
      <c r="B19" s="51" t="s">
        <v>247</v>
      </c>
      <c r="C19" s="51" t="s">
        <v>248</v>
      </c>
      <c r="D19" s="51" t="s">
        <v>296</v>
      </c>
      <c r="E19" s="46" t="s">
        <v>297</v>
      </c>
      <c r="F19" s="51" t="s">
        <v>288</v>
      </c>
      <c r="G19" s="46" t="s">
        <v>298</v>
      </c>
      <c r="H19" s="51" t="s">
        <v>294</v>
      </c>
      <c r="I19" s="51" t="s">
        <v>254</v>
      </c>
      <c r="J19" s="46" t="s">
        <v>299</v>
      </c>
    </row>
    <row r="20" ht="38" customHeight="1" spans="1:10">
      <c r="A20" s="50" t="s">
        <v>225</v>
      </c>
      <c r="B20" s="51" t="s">
        <v>247</v>
      </c>
      <c r="C20" s="51" t="s">
        <v>300</v>
      </c>
      <c r="D20" s="51" t="s">
        <v>301</v>
      </c>
      <c r="E20" s="46" t="s">
        <v>302</v>
      </c>
      <c r="F20" s="51" t="s">
        <v>251</v>
      </c>
      <c r="G20" s="46" t="s">
        <v>282</v>
      </c>
      <c r="H20" s="51" t="s">
        <v>294</v>
      </c>
      <c r="I20" s="51" t="s">
        <v>254</v>
      </c>
      <c r="J20" s="46" t="s">
        <v>303</v>
      </c>
    </row>
    <row r="21" ht="38" customHeight="1" spans="1:10">
      <c r="A21" s="50" t="s">
        <v>225</v>
      </c>
      <c r="B21" s="51" t="s">
        <v>247</v>
      </c>
      <c r="C21" s="51" t="s">
        <v>300</v>
      </c>
      <c r="D21" s="51" t="s">
        <v>301</v>
      </c>
      <c r="E21" s="46" t="s">
        <v>304</v>
      </c>
      <c r="F21" s="51" t="s">
        <v>264</v>
      </c>
      <c r="G21" s="46" t="s">
        <v>293</v>
      </c>
      <c r="H21" s="51" t="s">
        <v>294</v>
      </c>
      <c r="I21" s="51" t="s">
        <v>254</v>
      </c>
      <c r="J21" s="46" t="s">
        <v>305</v>
      </c>
    </row>
    <row r="22" ht="38" customHeight="1" spans="1:10">
      <c r="A22" s="50" t="s">
        <v>225</v>
      </c>
      <c r="B22" s="51" t="s">
        <v>247</v>
      </c>
      <c r="C22" s="51" t="s">
        <v>300</v>
      </c>
      <c r="D22" s="51" t="s">
        <v>301</v>
      </c>
      <c r="E22" s="46" t="s">
        <v>306</v>
      </c>
      <c r="F22" s="51" t="s">
        <v>251</v>
      </c>
      <c r="G22" s="46" t="s">
        <v>307</v>
      </c>
      <c r="H22" s="51" t="s">
        <v>294</v>
      </c>
      <c r="I22" s="51" t="s">
        <v>254</v>
      </c>
      <c r="J22" s="46" t="s">
        <v>308</v>
      </c>
    </row>
    <row r="23" ht="38" customHeight="1" spans="1:10">
      <c r="A23" s="50" t="s">
        <v>225</v>
      </c>
      <c r="B23" s="51" t="s">
        <v>247</v>
      </c>
      <c r="C23" s="51" t="s">
        <v>309</v>
      </c>
      <c r="D23" s="51" t="s">
        <v>310</v>
      </c>
      <c r="E23" s="46" t="s">
        <v>311</v>
      </c>
      <c r="F23" s="51" t="s">
        <v>251</v>
      </c>
      <c r="G23" s="46" t="s">
        <v>278</v>
      </c>
      <c r="H23" s="51" t="s">
        <v>294</v>
      </c>
      <c r="I23" s="51" t="s">
        <v>254</v>
      </c>
      <c r="J23" s="46" t="s">
        <v>312</v>
      </c>
    </row>
    <row r="24" ht="38" customHeight="1" spans="1:10">
      <c r="A24" s="50" t="s">
        <v>225</v>
      </c>
      <c r="B24" s="51" t="s">
        <v>247</v>
      </c>
      <c r="C24" s="51" t="s">
        <v>309</v>
      </c>
      <c r="D24" s="51" t="s">
        <v>310</v>
      </c>
      <c r="E24" s="46" t="s">
        <v>313</v>
      </c>
      <c r="F24" s="51" t="s">
        <v>251</v>
      </c>
      <c r="G24" s="46" t="s">
        <v>278</v>
      </c>
      <c r="H24" s="51" t="s">
        <v>294</v>
      </c>
      <c r="I24" s="51" t="s">
        <v>254</v>
      </c>
      <c r="J24" s="46" t="s">
        <v>314</v>
      </c>
    </row>
    <row r="25" ht="38" customHeight="1" spans="1:10">
      <c r="A25" s="50" t="s">
        <v>225</v>
      </c>
      <c r="B25" s="51" t="s">
        <v>247</v>
      </c>
      <c r="C25" s="51" t="s">
        <v>309</v>
      </c>
      <c r="D25" s="51" t="s">
        <v>310</v>
      </c>
      <c r="E25" s="46" t="s">
        <v>315</v>
      </c>
      <c r="F25" s="51" t="s">
        <v>251</v>
      </c>
      <c r="G25" s="46" t="s">
        <v>278</v>
      </c>
      <c r="H25" s="51" t="s">
        <v>294</v>
      </c>
      <c r="I25" s="51" t="s">
        <v>254</v>
      </c>
      <c r="J25" s="46" t="s">
        <v>316</v>
      </c>
    </row>
    <row r="26" ht="55" customHeight="1" spans="1:10">
      <c r="A26" s="50" t="s">
        <v>213</v>
      </c>
      <c r="B26" s="51" t="s">
        <v>317</v>
      </c>
      <c r="C26" s="51" t="s">
        <v>248</v>
      </c>
      <c r="D26" s="51" t="s">
        <v>249</v>
      </c>
      <c r="E26" s="46" t="s">
        <v>318</v>
      </c>
      <c r="F26" s="51" t="s">
        <v>319</v>
      </c>
      <c r="G26" s="46" t="s">
        <v>320</v>
      </c>
      <c r="H26" s="51" t="s">
        <v>321</v>
      </c>
      <c r="I26" s="51" t="s">
        <v>254</v>
      </c>
      <c r="J26" s="46" t="s">
        <v>322</v>
      </c>
    </row>
    <row r="27" ht="55" customHeight="1" spans="1:10">
      <c r="A27" s="50" t="s">
        <v>213</v>
      </c>
      <c r="B27" s="51" t="s">
        <v>317</v>
      </c>
      <c r="C27" s="51" t="s">
        <v>248</v>
      </c>
      <c r="D27" s="51" t="s">
        <v>270</v>
      </c>
      <c r="E27" s="46" t="s">
        <v>323</v>
      </c>
      <c r="F27" s="51" t="s">
        <v>251</v>
      </c>
      <c r="G27" s="46" t="s">
        <v>320</v>
      </c>
      <c r="H27" s="51" t="s">
        <v>266</v>
      </c>
      <c r="I27" s="51" t="s">
        <v>254</v>
      </c>
      <c r="J27" s="46" t="s">
        <v>324</v>
      </c>
    </row>
    <row r="28" ht="55" customHeight="1" spans="1:10">
      <c r="A28" s="50" t="s">
        <v>213</v>
      </c>
      <c r="B28" s="51" t="s">
        <v>317</v>
      </c>
      <c r="C28" s="51" t="s">
        <v>300</v>
      </c>
      <c r="D28" s="51" t="s">
        <v>301</v>
      </c>
      <c r="E28" s="46" t="s">
        <v>325</v>
      </c>
      <c r="F28" s="51" t="s">
        <v>319</v>
      </c>
      <c r="G28" s="46" t="s">
        <v>326</v>
      </c>
      <c r="H28" s="51" t="s">
        <v>321</v>
      </c>
      <c r="I28" s="51" t="s">
        <v>327</v>
      </c>
      <c r="J28" s="46" t="s">
        <v>328</v>
      </c>
    </row>
    <row r="29" ht="55" customHeight="1" spans="1:10">
      <c r="A29" s="50" t="s">
        <v>213</v>
      </c>
      <c r="B29" s="51" t="s">
        <v>317</v>
      </c>
      <c r="C29" s="51" t="s">
        <v>300</v>
      </c>
      <c r="D29" s="51" t="s">
        <v>301</v>
      </c>
      <c r="E29" s="46" t="s">
        <v>329</v>
      </c>
      <c r="F29" s="51" t="s">
        <v>264</v>
      </c>
      <c r="G29" s="46" t="s">
        <v>293</v>
      </c>
      <c r="H29" s="51" t="s">
        <v>294</v>
      </c>
      <c r="I29" s="51" t="s">
        <v>254</v>
      </c>
      <c r="J29" s="46" t="s">
        <v>330</v>
      </c>
    </row>
    <row r="30" ht="55" customHeight="1" spans="1:10">
      <c r="A30" s="50" t="s">
        <v>213</v>
      </c>
      <c r="B30" s="51" t="s">
        <v>317</v>
      </c>
      <c r="C30" s="51" t="s">
        <v>300</v>
      </c>
      <c r="D30" s="51" t="s">
        <v>301</v>
      </c>
      <c r="E30" s="46" t="s">
        <v>331</v>
      </c>
      <c r="F30" s="51" t="s">
        <v>251</v>
      </c>
      <c r="G30" s="46" t="s">
        <v>332</v>
      </c>
      <c r="H30" s="51" t="s">
        <v>294</v>
      </c>
      <c r="I30" s="51" t="s">
        <v>254</v>
      </c>
      <c r="J30" s="46" t="s">
        <v>333</v>
      </c>
    </row>
    <row r="31" ht="55" customHeight="1" spans="1:10">
      <c r="A31" s="50" t="s">
        <v>213</v>
      </c>
      <c r="B31" s="51" t="s">
        <v>317</v>
      </c>
      <c r="C31" s="51" t="s">
        <v>309</v>
      </c>
      <c r="D31" s="51" t="s">
        <v>310</v>
      </c>
      <c r="E31" s="46" t="s">
        <v>334</v>
      </c>
      <c r="F31" s="51" t="s">
        <v>251</v>
      </c>
      <c r="G31" s="46" t="s">
        <v>278</v>
      </c>
      <c r="H31" s="51" t="s">
        <v>294</v>
      </c>
      <c r="I31" s="51" t="s">
        <v>254</v>
      </c>
      <c r="J31" s="46" t="s">
        <v>335</v>
      </c>
    </row>
    <row r="32" ht="33.75" customHeight="1" spans="1:10">
      <c r="A32" s="50" t="s">
        <v>216</v>
      </c>
      <c r="B32" s="51" t="s">
        <v>336</v>
      </c>
      <c r="C32" s="51" t="s">
        <v>248</v>
      </c>
      <c r="D32" s="51" t="s">
        <v>249</v>
      </c>
      <c r="E32" s="46" t="s">
        <v>337</v>
      </c>
      <c r="F32" s="51" t="s">
        <v>251</v>
      </c>
      <c r="G32" s="46" t="s">
        <v>338</v>
      </c>
      <c r="H32" s="51" t="s">
        <v>266</v>
      </c>
      <c r="I32" s="51" t="s">
        <v>254</v>
      </c>
      <c r="J32" s="46" t="s">
        <v>339</v>
      </c>
    </row>
    <row r="33" ht="33.75" customHeight="1" spans="1:10">
      <c r="A33" s="50" t="s">
        <v>216</v>
      </c>
      <c r="B33" s="51" t="s">
        <v>336</v>
      </c>
      <c r="C33" s="51" t="s">
        <v>248</v>
      </c>
      <c r="D33" s="51" t="s">
        <v>249</v>
      </c>
      <c r="E33" s="46" t="s">
        <v>340</v>
      </c>
      <c r="F33" s="51" t="s">
        <v>251</v>
      </c>
      <c r="G33" s="46" t="s">
        <v>113</v>
      </c>
      <c r="H33" s="51" t="s">
        <v>321</v>
      </c>
      <c r="I33" s="51" t="s">
        <v>254</v>
      </c>
      <c r="J33" s="46" t="s">
        <v>341</v>
      </c>
    </row>
    <row r="34" ht="33.75" customHeight="1" spans="1:10">
      <c r="A34" s="50" t="s">
        <v>216</v>
      </c>
      <c r="B34" s="51" t="s">
        <v>336</v>
      </c>
      <c r="C34" s="51" t="s">
        <v>248</v>
      </c>
      <c r="D34" s="51" t="s">
        <v>249</v>
      </c>
      <c r="E34" s="46" t="s">
        <v>342</v>
      </c>
      <c r="F34" s="51" t="s">
        <v>251</v>
      </c>
      <c r="G34" s="46" t="s">
        <v>320</v>
      </c>
      <c r="H34" s="51" t="s">
        <v>321</v>
      </c>
      <c r="I34" s="51" t="s">
        <v>254</v>
      </c>
      <c r="J34" s="46" t="s">
        <v>343</v>
      </c>
    </row>
    <row r="35" ht="33.75" customHeight="1" spans="1:10">
      <c r="A35" s="50" t="s">
        <v>216</v>
      </c>
      <c r="B35" s="51" t="s">
        <v>336</v>
      </c>
      <c r="C35" s="51" t="s">
        <v>248</v>
      </c>
      <c r="D35" s="51" t="s">
        <v>249</v>
      </c>
      <c r="E35" s="46" t="s">
        <v>344</v>
      </c>
      <c r="F35" s="51" t="s">
        <v>251</v>
      </c>
      <c r="G35" s="46" t="s">
        <v>345</v>
      </c>
      <c r="H35" s="51" t="s">
        <v>346</v>
      </c>
      <c r="I35" s="51" t="s">
        <v>254</v>
      </c>
      <c r="J35" s="46" t="s">
        <v>347</v>
      </c>
    </row>
    <row r="36" ht="33.75" customHeight="1" spans="1:10">
      <c r="A36" s="50" t="s">
        <v>216</v>
      </c>
      <c r="B36" s="51" t="s">
        <v>336</v>
      </c>
      <c r="C36" s="51" t="s">
        <v>248</v>
      </c>
      <c r="D36" s="51" t="s">
        <v>249</v>
      </c>
      <c r="E36" s="46" t="s">
        <v>348</v>
      </c>
      <c r="F36" s="51" t="s">
        <v>251</v>
      </c>
      <c r="G36" s="46" t="s">
        <v>349</v>
      </c>
      <c r="H36" s="51" t="s">
        <v>346</v>
      </c>
      <c r="I36" s="51" t="s">
        <v>254</v>
      </c>
      <c r="J36" s="46" t="s">
        <v>350</v>
      </c>
    </row>
    <row r="37" ht="33.75" customHeight="1" spans="1:10">
      <c r="A37" s="50" t="s">
        <v>216</v>
      </c>
      <c r="B37" s="51" t="s">
        <v>336</v>
      </c>
      <c r="C37" s="51" t="s">
        <v>248</v>
      </c>
      <c r="D37" s="51" t="s">
        <v>270</v>
      </c>
      <c r="E37" s="46" t="s">
        <v>277</v>
      </c>
      <c r="F37" s="51" t="s">
        <v>251</v>
      </c>
      <c r="G37" s="46" t="s">
        <v>278</v>
      </c>
      <c r="H37" s="51" t="s">
        <v>294</v>
      </c>
      <c r="I37" s="51" t="s">
        <v>254</v>
      </c>
      <c r="J37" s="46" t="s">
        <v>351</v>
      </c>
    </row>
    <row r="38" ht="33.75" customHeight="1" spans="1:10">
      <c r="A38" s="50" t="s">
        <v>216</v>
      </c>
      <c r="B38" s="51" t="s">
        <v>336</v>
      </c>
      <c r="C38" s="51" t="s">
        <v>248</v>
      </c>
      <c r="D38" s="51" t="s">
        <v>286</v>
      </c>
      <c r="E38" s="46" t="s">
        <v>352</v>
      </c>
      <c r="F38" s="51" t="s">
        <v>251</v>
      </c>
      <c r="G38" s="46" t="s">
        <v>278</v>
      </c>
      <c r="H38" s="51" t="s">
        <v>294</v>
      </c>
      <c r="I38" s="51" t="s">
        <v>254</v>
      </c>
      <c r="J38" s="46" t="s">
        <v>353</v>
      </c>
    </row>
    <row r="39" ht="33.75" customHeight="1" spans="1:10">
      <c r="A39" s="50" t="s">
        <v>216</v>
      </c>
      <c r="B39" s="51" t="s">
        <v>336</v>
      </c>
      <c r="C39" s="51" t="s">
        <v>300</v>
      </c>
      <c r="D39" s="51" t="s">
        <v>301</v>
      </c>
      <c r="E39" s="46" t="s">
        <v>354</v>
      </c>
      <c r="F39" s="51" t="s">
        <v>251</v>
      </c>
      <c r="G39" s="46" t="s">
        <v>282</v>
      </c>
      <c r="H39" s="51" t="s">
        <v>294</v>
      </c>
      <c r="I39" s="51" t="s">
        <v>254</v>
      </c>
      <c r="J39" s="46" t="s">
        <v>355</v>
      </c>
    </row>
    <row r="40" ht="33.75" customHeight="1" spans="1:10">
      <c r="A40" s="50" t="s">
        <v>216</v>
      </c>
      <c r="B40" s="51" t="s">
        <v>336</v>
      </c>
      <c r="C40" s="51" t="s">
        <v>309</v>
      </c>
      <c r="D40" s="51" t="s">
        <v>310</v>
      </c>
      <c r="E40" s="46" t="s">
        <v>356</v>
      </c>
      <c r="F40" s="51" t="s">
        <v>251</v>
      </c>
      <c r="G40" s="46" t="s">
        <v>307</v>
      </c>
      <c r="H40" s="51" t="s">
        <v>294</v>
      </c>
      <c r="I40" s="51" t="s">
        <v>254</v>
      </c>
      <c r="J40" s="46" t="s">
        <v>357</v>
      </c>
    </row>
    <row r="41" ht="45" customHeight="1" spans="1:10">
      <c r="A41" s="50" t="s">
        <v>227</v>
      </c>
      <c r="B41" s="51" t="s">
        <v>358</v>
      </c>
      <c r="C41" s="51" t="s">
        <v>248</v>
      </c>
      <c r="D41" s="51" t="s">
        <v>249</v>
      </c>
      <c r="E41" s="46" t="s">
        <v>359</v>
      </c>
      <c r="F41" s="51" t="s">
        <v>251</v>
      </c>
      <c r="G41" s="46" t="s">
        <v>114</v>
      </c>
      <c r="H41" s="51" t="s">
        <v>360</v>
      </c>
      <c r="I41" s="51" t="s">
        <v>254</v>
      </c>
      <c r="J41" s="46" t="s">
        <v>361</v>
      </c>
    </row>
    <row r="42" ht="45" customHeight="1" spans="1:10">
      <c r="A42" s="50" t="s">
        <v>227</v>
      </c>
      <c r="B42" s="51" t="s">
        <v>358</v>
      </c>
      <c r="C42" s="51" t="s">
        <v>248</v>
      </c>
      <c r="D42" s="51" t="s">
        <v>249</v>
      </c>
      <c r="E42" s="46" t="s">
        <v>362</v>
      </c>
      <c r="F42" s="51" t="s">
        <v>288</v>
      </c>
      <c r="G42" s="46" t="s">
        <v>298</v>
      </c>
      <c r="H42" s="51" t="s">
        <v>363</v>
      </c>
      <c r="I42" s="51" t="s">
        <v>254</v>
      </c>
      <c r="J42" s="46" t="s">
        <v>364</v>
      </c>
    </row>
    <row r="43" ht="45" customHeight="1" spans="1:10">
      <c r="A43" s="50" t="s">
        <v>227</v>
      </c>
      <c r="B43" s="51" t="s">
        <v>358</v>
      </c>
      <c r="C43" s="51" t="s">
        <v>248</v>
      </c>
      <c r="D43" s="51" t="s">
        <v>249</v>
      </c>
      <c r="E43" s="46" t="s">
        <v>365</v>
      </c>
      <c r="F43" s="51" t="s">
        <v>251</v>
      </c>
      <c r="G43" s="46" t="s">
        <v>114</v>
      </c>
      <c r="H43" s="51" t="s">
        <v>266</v>
      </c>
      <c r="I43" s="51" t="s">
        <v>254</v>
      </c>
      <c r="J43" s="46" t="s">
        <v>366</v>
      </c>
    </row>
    <row r="44" ht="45" customHeight="1" spans="1:10">
      <c r="A44" s="50" t="s">
        <v>227</v>
      </c>
      <c r="B44" s="51" t="s">
        <v>358</v>
      </c>
      <c r="C44" s="51" t="s">
        <v>248</v>
      </c>
      <c r="D44" s="51" t="s">
        <v>270</v>
      </c>
      <c r="E44" s="46" t="s">
        <v>367</v>
      </c>
      <c r="F44" s="51" t="s">
        <v>264</v>
      </c>
      <c r="G44" s="46" t="s">
        <v>293</v>
      </c>
      <c r="H44" s="51" t="s">
        <v>294</v>
      </c>
      <c r="I44" s="51" t="s">
        <v>254</v>
      </c>
      <c r="J44" s="46" t="s">
        <v>368</v>
      </c>
    </row>
    <row r="45" ht="45" customHeight="1" spans="1:10">
      <c r="A45" s="50" t="s">
        <v>227</v>
      </c>
      <c r="B45" s="51" t="s">
        <v>358</v>
      </c>
      <c r="C45" s="51" t="s">
        <v>248</v>
      </c>
      <c r="D45" s="51" t="s">
        <v>270</v>
      </c>
      <c r="E45" s="46" t="s">
        <v>369</v>
      </c>
      <c r="F45" s="51" t="s">
        <v>264</v>
      </c>
      <c r="G45" s="46" t="s">
        <v>293</v>
      </c>
      <c r="H45" s="51" t="s">
        <v>294</v>
      </c>
      <c r="I45" s="51" t="s">
        <v>254</v>
      </c>
      <c r="J45" s="46" t="s">
        <v>370</v>
      </c>
    </row>
    <row r="46" ht="45" customHeight="1" spans="1:10">
      <c r="A46" s="50" t="s">
        <v>227</v>
      </c>
      <c r="B46" s="51" t="s">
        <v>358</v>
      </c>
      <c r="C46" s="51" t="s">
        <v>248</v>
      </c>
      <c r="D46" s="51" t="s">
        <v>296</v>
      </c>
      <c r="E46" s="46" t="s">
        <v>371</v>
      </c>
      <c r="F46" s="51" t="s">
        <v>288</v>
      </c>
      <c r="G46" s="46" t="s">
        <v>293</v>
      </c>
      <c r="H46" s="51" t="s">
        <v>294</v>
      </c>
      <c r="I46" s="51" t="s">
        <v>254</v>
      </c>
      <c r="J46" s="46" t="s">
        <v>372</v>
      </c>
    </row>
    <row r="47" ht="45" customHeight="1" spans="1:10">
      <c r="A47" s="50" t="s">
        <v>227</v>
      </c>
      <c r="B47" s="51" t="s">
        <v>358</v>
      </c>
      <c r="C47" s="51" t="s">
        <v>300</v>
      </c>
      <c r="D47" s="51" t="s">
        <v>301</v>
      </c>
      <c r="E47" s="46" t="s">
        <v>373</v>
      </c>
      <c r="F47" s="51" t="s">
        <v>251</v>
      </c>
      <c r="G47" s="46" t="s">
        <v>114</v>
      </c>
      <c r="H47" s="51" t="s">
        <v>266</v>
      </c>
      <c r="I47" s="51" t="s">
        <v>254</v>
      </c>
      <c r="J47" s="46" t="s">
        <v>374</v>
      </c>
    </row>
    <row r="48" ht="45" customHeight="1" spans="1:10">
      <c r="A48" s="50" t="s">
        <v>227</v>
      </c>
      <c r="B48" s="51" t="s">
        <v>358</v>
      </c>
      <c r="C48" s="51" t="s">
        <v>309</v>
      </c>
      <c r="D48" s="51" t="s">
        <v>310</v>
      </c>
      <c r="E48" s="46" t="s">
        <v>375</v>
      </c>
      <c r="F48" s="51" t="s">
        <v>319</v>
      </c>
      <c r="G48" s="46" t="s">
        <v>278</v>
      </c>
      <c r="H48" s="51" t="s">
        <v>294</v>
      </c>
      <c r="I48" s="51" t="s">
        <v>254</v>
      </c>
      <c r="J48" s="46" t="s">
        <v>376</v>
      </c>
    </row>
    <row r="49" ht="61" customHeight="1" spans="1:10">
      <c r="A49" s="50" t="s">
        <v>223</v>
      </c>
      <c r="B49" s="51" t="s">
        <v>377</v>
      </c>
      <c r="C49" s="51" t="s">
        <v>248</v>
      </c>
      <c r="D49" s="51" t="s">
        <v>249</v>
      </c>
      <c r="E49" s="46" t="s">
        <v>378</v>
      </c>
      <c r="F49" s="51" t="s">
        <v>251</v>
      </c>
      <c r="G49" s="46" t="s">
        <v>298</v>
      </c>
      <c r="H49" s="51" t="s">
        <v>363</v>
      </c>
      <c r="I49" s="51" t="s">
        <v>254</v>
      </c>
      <c r="J49" s="46" t="s">
        <v>379</v>
      </c>
    </row>
    <row r="50" ht="61" customHeight="1" spans="1:10">
      <c r="A50" s="50" t="s">
        <v>223</v>
      </c>
      <c r="B50" s="51" t="s">
        <v>377</v>
      </c>
      <c r="C50" s="51" t="s">
        <v>248</v>
      </c>
      <c r="D50" s="51" t="s">
        <v>249</v>
      </c>
      <c r="E50" s="46" t="s">
        <v>380</v>
      </c>
      <c r="F50" s="51" t="s">
        <v>251</v>
      </c>
      <c r="G50" s="46" t="s">
        <v>116</v>
      </c>
      <c r="H50" s="51" t="s">
        <v>363</v>
      </c>
      <c r="I50" s="51" t="s">
        <v>254</v>
      </c>
      <c r="J50" s="46" t="s">
        <v>381</v>
      </c>
    </row>
    <row r="51" ht="61" customHeight="1" spans="1:10">
      <c r="A51" s="50" t="s">
        <v>223</v>
      </c>
      <c r="B51" s="51" t="s">
        <v>377</v>
      </c>
      <c r="C51" s="51" t="s">
        <v>248</v>
      </c>
      <c r="D51" s="51" t="s">
        <v>249</v>
      </c>
      <c r="E51" s="46" t="s">
        <v>382</v>
      </c>
      <c r="F51" s="51" t="s">
        <v>251</v>
      </c>
      <c r="G51" s="46" t="s">
        <v>115</v>
      </c>
      <c r="H51" s="51" t="s">
        <v>253</v>
      </c>
      <c r="I51" s="51" t="s">
        <v>254</v>
      </c>
      <c r="J51" s="46" t="s">
        <v>383</v>
      </c>
    </row>
    <row r="52" ht="61" customHeight="1" spans="1:10">
      <c r="A52" s="50" t="s">
        <v>223</v>
      </c>
      <c r="B52" s="51" t="s">
        <v>377</v>
      </c>
      <c r="C52" s="51" t="s">
        <v>248</v>
      </c>
      <c r="D52" s="51" t="s">
        <v>270</v>
      </c>
      <c r="E52" s="46" t="s">
        <v>277</v>
      </c>
      <c r="F52" s="51" t="s">
        <v>251</v>
      </c>
      <c r="G52" s="46" t="s">
        <v>278</v>
      </c>
      <c r="H52" s="51" t="s">
        <v>294</v>
      </c>
      <c r="I52" s="51" t="s">
        <v>254</v>
      </c>
      <c r="J52" s="46" t="s">
        <v>384</v>
      </c>
    </row>
    <row r="53" ht="61" customHeight="1" spans="1:10">
      <c r="A53" s="50" t="s">
        <v>223</v>
      </c>
      <c r="B53" s="51" t="s">
        <v>377</v>
      </c>
      <c r="C53" s="51" t="s">
        <v>248</v>
      </c>
      <c r="D53" s="51" t="s">
        <v>270</v>
      </c>
      <c r="E53" s="46" t="s">
        <v>385</v>
      </c>
      <c r="F53" s="51" t="s">
        <v>251</v>
      </c>
      <c r="G53" s="46" t="s">
        <v>278</v>
      </c>
      <c r="H53" s="51" t="s">
        <v>294</v>
      </c>
      <c r="I53" s="51" t="s">
        <v>254</v>
      </c>
      <c r="J53" s="46" t="s">
        <v>386</v>
      </c>
    </row>
    <row r="54" ht="61" customHeight="1" spans="1:10">
      <c r="A54" s="50" t="s">
        <v>223</v>
      </c>
      <c r="B54" s="51" t="s">
        <v>377</v>
      </c>
      <c r="C54" s="51" t="s">
        <v>248</v>
      </c>
      <c r="D54" s="51" t="s">
        <v>270</v>
      </c>
      <c r="E54" s="46" t="s">
        <v>387</v>
      </c>
      <c r="F54" s="51" t="s">
        <v>251</v>
      </c>
      <c r="G54" s="46" t="s">
        <v>278</v>
      </c>
      <c r="H54" s="51" t="s">
        <v>294</v>
      </c>
      <c r="I54" s="51" t="s">
        <v>254</v>
      </c>
      <c r="J54" s="46" t="s">
        <v>388</v>
      </c>
    </row>
    <row r="55" ht="61" customHeight="1" spans="1:10">
      <c r="A55" s="50" t="s">
        <v>223</v>
      </c>
      <c r="B55" s="51" t="s">
        <v>377</v>
      </c>
      <c r="C55" s="51" t="s">
        <v>248</v>
      </c>
      <c r="D55" s="51" t="s">
        <v>296</v>
      </c>
      <c r="E55" s="46" t="s">
        <v>297</v>
      </c>
      <c r="F55" s="51" t="s">
        <v>288</v>
      </c>
      <c r="G55" s="46" t="s">
        <v>116</v>
      </c>
      <c r="H55" s="51" t="s">
        <v>294</v>
      </c>
      <c r="I55" s="51" t="s">
        <v>254</v>
      </c>
      <c r="J55" s="46" t="s">
        <v>389</v>
      </c>
    </row>
    <row r="56" ht="61" customHeight="1" spans="1:10">
      <c r="A56" s="50" t="s">
        <v>223</v>
      </c>
      <c r="B56" s="51" t="s">
        <v>377</v>
      </c>
      <c r="C56" s="51" t="s">
        <v>300</v>
      </c>
      <c r="D56" s="51" t="s">
        <v>301</v>
      </c>
      <c r="E56" s="46" t="s">
        <v>390</v>
      </c>
      <c r="F56" s="51" t="s">
        <v>251</v>
      </c>
      <c r="G56" s="46" t="s">
        <v>278</v>
      </c>
      <c r="H56" s="51" t="s">
        <v>294</v>
      </c>
      <c r="I56" s="51" t="s">
        <v>254</v>
      </c>
      <c r="J56" s="46" t="s">
        <v>391</v>
      </c>
    </row>
    <row r="57" ht="61" customHeight="1" spans="1:10">
      <c r="A57" s="50" t="s">
        <v>223</v>
      </c>
      <c r="B57" s="51" t="s">
        <v>377</v>
      </c>
      <c r="C57" s="51" t="s">
        <v>309</v>
      </c>
      <c r="D57" s="51" t="s">
        <v>310</v>
      </c>
      <c r="E57" s="46" t="s">
        <v>310</v>
      </c>
      <c r="F57" s="51" t="s">
        <v>251</v>
      </c>
      <c r="G57" s="46" t="s">
        <v>278</v>
      </c>
      <c r="H57" s="51" t="s">
        <v>294</v>
      </c>
      <c r="I57" s="51" t="s">
        <v>254</v>
      </c>
      <c r="J57" s="46" t="s">
        <v>392</v>
      </c>
    </row>
    <row r="58" ht="33.75" customHeight="1" spans="1:10">
      <c r="A58" s="50" t="s">
        <v>232</v>
      </c>
      <c r="B58" s="51" t="s">
        <v>393</v>
      </c>
      <c r="C58" s="51" t="s">
        <v>248</v>
      </c>
      <c r="D58" s="51" t="s">
        <v>270</v>
      </c>
      <c r="E58" s="46" t="s">
        <v>393</v>
      </c>
      <c r="F58" s="51" t="s">
        <v>264</v>
      </c>
      <c r="G58" s="46" t="s">
        <v>393</v>
      </c>
      <c r="H58" s="51" t="s">
        <v>294</v>
      </c>
      <c r="I58" s="51" t="s">
        <v>254</v>
      </c>
      <c r="J58" s="46" t="s">
        <v>393</v>
      </c>
    </row>
    <row r="59" ht="33.75" customHeight="1" spans="1:10">
      <c r="A59" s="50" t="s">
        <v>232</v>
      </c>
      <c r="B59" s="51" t="s">
        <v>393</v>
      </c>
      <c r="C59" s="51" t="s">
        <v>300</v>
      </c>
      <c r="D59" s="51" t="s">
        <v>301</v>
      </c>
      <c r="E59" s="46" t="s">
        <v>393</v>
      </c>
      <c r="F59" s="51" t="s">
        <v>251</v>
      </c>
      <c r="G59" s="46" t="s">
        <v>393</v>
      </c>
      <c r="H59" s="51" t="s">
        <v>294</v>
      </c>
      <c r="I59" s="51" t="s">
        <v>254</v>
      </c>
      <c r="J59" s="46" t="s">
        <v>393</v>
      </c>
    </row>
    <row r="60" ht="33.75" customHeight="1" spans="1:10">
      <c r="A60" s="50" t="s">
        <v>232</v>
      </c>
      <c r="B60" s="51" t="s">
        <v>393</v>
      </c>
      <c r="C60" s="51" t="s">
        <v>300</v>
      </c>
      <c r="D60" s="51" t="s">
        <v>394</v>
      </c>
      <c r="E60" s="46" t="s">
        <v>393</v>
      </c>
      <c r="F60" s="51" t="s">
        <v>251</v>
      </c>
      <c r="G60" s="46" t="s">
        <v>393</v>
      </c>
      <c r="H60" s="51" t="s">
        <v>395</v>
      </c>
      <c r="I60" s="51" t="s">
        <v>254</v>
      </c>
      <c r="J60" s="46" t="s">
        <v>393</v>
      </c>
    </row>
    <row r="61" ht="33.75" customHeight="1" spans="1:10">
      <c r="A61" s="50" t="s">
        <v>232</v>
      </c>
      <c r="B61" s="51" t="s">
        <v>393</v>
      </c>
      <c r="C61" s="51" t="s">
        <v>309</v>
      </c>
      <c r="D61" s="51" t="s">
        <v>310</v>
      </c>
      <c r="E61" s="46" t="s">
        <v>393</v>
      </c>
      <c r="F61" s="51" t="s">
        <v>251</v>
      </c>
      <c r="G61" s="46" t="s">
        <v>393</v>
      </c>
      <c r="H61" s="51" t="s">
        <v>294</v>
      </c>
      <c r="I61" s="51" t="s">
        <v>254</v>
      </c>
      <c r="J61" s="46" t="s">
        <v>393</v>
      </c>
    </row>
  </sheetData>
  <mergeCells count="14">
    <mergeCell ref="A2:J2"/>
    <mergeCell ref="A3:H3"/>
    <mergeCell ref="A7:A25"/>
    <mergeCell ref="A26:A31"/>
    <mergeCell ref="A32:A40"/>
    <mergeCell ref="A41:A48"/>
    <mergeCell ref="A49:A57"/>
    <mergeCell ref="A58:A61"/>
    <mergeCell ref="B7:B25"/>
    <mergeCell ref="B26:B31"/>
    <mergeCell ref="B32:B40"/>
    <mergeCell ref="B41:B48"/>
    <mergeCell ref="B49:B57"/>
    <mergeCell ref="B58:B6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李丽</cp:lastModifiedBy>
  <dcterms:created xsi:type="dcterms:W3CDTF">2025-02-05T08:02:00Z</dcterms:created>
  <dcterms:modified xsi:type="dcterms:W3CDTF">2025-02-07T02:47:54Z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3D224F1838DC4F75A22BDFE4E0750755_12</vt:lpwstr>
  </property>
  <property fmtid="{D5CDD505-2E9C-101B-9397-08002B2CF9AE}" pid="3" name="KSOProductBuildVer">
    <vt:lpwstr>2052-12.1.0.17140</vt:lpwstr>
  </property>
</Properties>
</file>