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560" firstSheet="14" activeTab="16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省对下转移支付预算表09-1" sheetId="13" r:id="rId13"/>
    <sheet name="省对下转移支付绩效目标表09-2" sheetId="14" r:id="rId14"/>
    <sheet name="新增资产配置表10" sheetId="15" r:id="rId15"/>
    <sheet name="中央转移支付补助项目支出预算表11" sheetId="16" r:id="rId16"/>
    <sheet name="部门项目中期规划预算表12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<sst xmlns="http://schemas.openxmlformats.org/spreadsheetml/2006/main" count="1036" uniqueCount="426">
  <si>
    <t>预算01-1表</t>
  </si>
  <si>
    <t>2025年部门财务收支预算总表</t>
  </si>
  <si>
    <t>单位:元</t>
  </si>
  <si>
    <t>收        入</t>
  </si>
  <si>
    <t>支        出</t>
  </si>
  <si>
    <t>项      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</si>
  <si>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</si>
  <si>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</si>
  <si>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</si>
  <si>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</si>
  <si>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</si>
  <si>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</si>
  <si>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</si>
  <si>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</si>
  <si>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</si>
  <si>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</si>
  <si>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</si>
  <si>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</si>
  <si>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</si>
  <si>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</si>
  <si>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</si>
  <si>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</si>
  <si>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</si>
  <si>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</si>
  <si>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</si>
  <si>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</si>
  <si>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</si>
  <si>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预算01-2表</t>
  </si>
  <si>
    <t>2025年部门收入预算表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</si>
  <si>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</si>
  <si>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</si>
  <si>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</si>
  <si>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</si>
  <si>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</si>
  <si>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</si>
  <si>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</si>
  <si>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</si>
  <si>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</si>
  <si>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</si>
  <si>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事业单位经营收入</t>
  </si>
  <si>
    <t>上级补助收入</t>
  </si>
  <si>
    <t>附属单位上缴收入</t>
  </si>
  <si>
    <t>其他收入</t>
  </si>
  <si>
    <t>使用非财政拨款结余</t>
  </si>
  <si>
    <t>事业收入</t>
  </si>
  <si>
    <t>213007</t>
  </si>
  <si>
    <t>云南省科学技术馆（云南省科普服务中心）</t>
  </si>
  <si>
    <t>预算01-3表</t>
  </si>
  <si>
    <t>2025年部门支出预算表</t>
  </si>
  <si>
    <t>科目编码</t>
  </si>
  <si>
    <t>科目名称</t>
  </si>
  <si>
    <t>财政专户管理的支出</t>
  </si>
  <si>
    <t>单位资金</t>
  </si>
  <si>
    <t>事业支出</t>
  </si>
  <si>
    <t>事业单位
经营支出</t>
  </si>
  <si>
    <t>上级补助支出</t>
  </si>
  <si>
    <t>附属单位补助支出</t>
  </si>
  <si>
    <t>其他支出</t>
  </si>
  <si>
    <t>基本支出</t>
  </si>
  <si>
    <t>项目支出</t>
  </si>
  <si>
    <t>206</t>
  </si>
  <si>
    <t>科学技术支出</t>
  </si>
  <si>
    <t>20607</t>
  </si>
  <si>
    <t>科学技术普及</t>
  </si>
  <si>
    <t>2060701</t>
  </si>
  <si>
    <t>机构运行</t>
  </si>
  <si>
    <t>2060702</t>
  </si>
  <si>
    <t>科普活动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</si>
  <si>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</si>
  <si>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</si>
  <si>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</si>
  <si>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</si>
  <si>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</si>
  <si>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</si>
  <si>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</si>
  <si>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</si>
  <si>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</si>
  <si>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</si>
  <si>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</si>
  <si>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</si>
  <si>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</si>
  <si>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</si>
  <si>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</si>
  <si>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</si>
  <si>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</si>
  <si>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</si>
  <si>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</si>
  <si>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</si>
  <si>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</si>
  <si>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</si>
  <si>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</si>
  <si>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</si>
  <si>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</si>
  <si>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</si>
  <si>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</si>
  <si>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合  计</t>
  </si>
  <si>
    <t>预算02-1表</t>
  </si>
  <si>
    <t>2025年部门财政拨款收支预算总表</t>
  </si>
  <si>
    <t>支出功能分类科目</t>
  </si>
  <si>
    <t>一、本年收入</t>
  </si>
  <si>
    <t>一、本年支出</t>
  </si>
  <si>
    <t>（一）一般公共预算拨款</t>
  </si>
  <si>
    <t>（二）政府性基金预算拨款</t>
  </si>
  <si>
    <t>（三）国有资本经营预算拨款</t>
  </si>
  <si>
    <t>二、上年结转</t>
  </si>
  <si>
    <t>二、年终结转结余</t>
  </si>
  <si>
    <t>收 入 总 计</t>
  </si>
  <si>
    <t>预算02-2表</t>
  </si>
  <si>
    <t>2025年一般公共预算支出预算表（按功能科目分类）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</si>
  <si>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</si>
  <si>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</si>
  <si>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</si>
  <si>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</si>
  <si>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</si>
  <si>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</si>
  <si>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</si>
  <si>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</si>
  <si>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</si>
  <si>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预算03表</t>
  </si>
  <si>
    <t>2025年一般公共预算“三公”经费支出预算表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</si>
  <si>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</si>
  <si>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</si>
  <si>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</si>
  <si>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</si>
  <si>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</si>
  <si>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</si>
  <si>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</si>
  <si>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</si>
  <si>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2025年部门基本支出预算表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</si>
  <si>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</si>
  <si>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</si>
  <si>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</si>
  <si>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</si>
  <si>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</si>
  <si>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</si>
  <si>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</si>
  <si>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</si>
  <si>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</si>
  <si>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</si>
  <si>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</si>
  <si>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</si>
  <si>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</si>
  <si>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</si>
  <si>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</si>
  <si>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530000210000000023019</t>
  </si>
  <si>
    <t>事业人员支出工资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</si>
  <si>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</si>
  <si>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</si>
  <si>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</si>
  <si>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</si>
  <si>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</si>
  <si>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</si>
  <si>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</si>
  <si>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</si>
  <si>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530000210000000023020</t>
  </si>
  <si>
    <t>社会保障缴费</t>
  </si>
  <si>
    <t>30108</t>
  </si>
  <si>
    <t>机关事业单位基本养老保险缴费</t>
  </si>
  <si>
    <t>30112</t>
  </si>
  <si>
    <t>其他社会保障缴费</t>
  </si>
  <si>
    <t>30110</t>
  </si>
  <si>
    <t>职工基本医疗保险缴费</t>
  </si>
  <si>
    <t>30307</t>
  </si>
  <si>
    <t>医疗费补助</t>
  </si>
  <si>
    <t>30111</t>
  </si>
  <si>
    <t>公务员医疗补助缴费</t>
  </si>
  <si>
    <t>530000210000000023022</t>
  </si>
  <si>
    <t>30113</t>
  </si>
  <si>
    <t>530000210000000023023</t>
  </si>
  <si>
    <t>对个人和家庭的补助</t>
  </si>
  <si>
    <t>30399</t>
  </si>
  <si>
    <t>其他对个人和家庭的补助</t>
  </si>
  <si>
    <t>530000210000000023025</t>
  </si>
  <si>
    <t>公车购置及运维费</t>
  </si>
  <si>
    <t>30231</t>
  </si>
  <si>
    <t>公务用车运行维护费</t>
  </si>
  <si>
    <t>530000210000000023027</t>
  </si>
  <si>
    <t>30217</t>
  </si>
  <si>
    <t>530000210000000023029</t>
  </si>
  <si>
    <t>工会经费</t>
  </si>
  <si>
    <t>30228</t>
  </si>
  <si>
    <t>530000210000000023030</t>
  </si>
  <si>
    <t>一般公用经费</t>
  </si>
  <si>
    <t>30201</t>
  </si>
  <si>
    <t>办公费</t>
  </si>
  <si>
    <t>30202</t>
  </si>
  <si>
    <t>印刷费</t>
  </si>
  <si>
    <t>30205</t>
  </si>
  <si>
    <t>水费</t>
  </si>
  <si>
    <t>30206</t>
  </si>
  <si>
    <t>电费</t>
  </si>
  <si>
    <t>30207</t>
  </si>
  <si>
    <t>邮电费</t>
  </si>
  <si>
    <t>30211</t>
  </si>
  <si>
    <t>差旅费</t>
  </si>
  <si>
    <t>30213</t>
  </si>
  <si>
    <t>维修（护）费</t>
  </si>
  <si>
    <t>30216</t>
  </si>
  <si>
    <t>培训费</t>
  </si>
  <si>
    <t>30229</t>
  </si>
  <si>
    <t>福利费</t>
  </si>
  <si>
    <t>30299</t>
  </si>
  <si>
    <t>其他商品和服务支出</t>
  </si>
  <si>
    <t>31002</t>
  </si>
  <si>
    <t>办公设备购置</t>
  </si>
  <si>
    <t>预算05-1表</t>
  </si>
  <si>
    <t>2025年部门项目支出预算表</t>
  </si>
  <si>
    <t>项目分类</t>
  </si>
  <si>
    <t>项目单位</t>
  </si>
  <si>
    <t>本年拨款</t>
  </si>
  <si>
    <t>其中：本次下达</t>
  </si>
  <si>
    <t>现代科技馆体系建设专项资金</t>
  </si>
  <si>
    <t>事业发展类</t>
  </si>
  <si>
    <t>530000200000000004071</t>
  </si>
  <si>
    <t>30214</t>
  </si>
  <si>
    <t>租赁费</t>
  </si>
  <si>
    <t>30218</t>
  </si>
  <si>
    <t>专用材料费</t>
  </si>
  <si>
    <t>30226</t>
  </si>
  <si>
    <t>劳务费</t>
  </si>
  <si>
    <t>30227</t>
  </si>
  <si>
    <t>委托业务费</t>
  </si>
  <si>
    <t>31003</t>
  </si>
  <si>
    <t>专用设备购置</t>
  </si>
  <si>
    <t>31022</t>
  </si>
  <si>
    <t>无形资产购置</t>
  </si>
  <si>
    <t>31099</t>
  </si>
  <si>
    <t>其他资本性支出</t>
  </si>
  <si>
    <t>预算05-2表</t>
  </si>
  <si>
    <t>2025年部门项目支出绩效目标表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</si>
  <si>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</si>
  <si>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</si>
  <si>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</si>
  <si>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</si>
  <si>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</si>
  <si>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</si>
  <si>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</si>
  <si>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</si>
  <si>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</si>
  <si>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</si>
  <si>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r>
      <rPr>
        <sz val="10.5"/>
        <color rgb="FF000000"/>
        <rFont val="宋体"/>
        <charset val="134"/>
      </rPr>
      <t>1.实体科技馆2025年计划达到以下目标：确保展览正常对外开放280天以上，观众年接待量不低于50000人次；以场馆内教育活动为优化内容，开展展品特色活动场次不低于50次，公众参与量不低于5000人次；针对科技热点等重大事件及时宣传不得超过10天，及时更新公众号内容，确保公众号关注度不低于5000人次；提高科技辅导员服务能力，开展全省科技馆辅导员能力提升培训，全省科技辅导员能力培训人数达到85人以上；现代科技馆体系联合行动活动覆盖全省10个以上科技馆，活动开展场次达200场以上；第二届科普作品创作活动报名作品500件以上，覆盖全省州市10个以上。实体科技馆在展品与活动的优化组合基础上，通过丰富多彩的活动，让每一位观众系统地学习科学技术发展的进程，感受社会的进步与发展、科技力量的强大与不可或缺，体会科技的魅力与活力，启发观众求知、探索和参与科学技术创新的意识。
2.策划完成包括科技周、“三下乡”、科普日在内的3次重大科普活动，展示科技成就，宣传科学精神，服务创新发展，立足公众需求，提升科学素质。
3.组织全省中学、大学青年学生完成第十一届全国青年科普创新实验暨作品大赛初赛、复赛和全国总决赛，并在全国总决赛中获得不少于3个奖项。</t>
    </r>
    <r>
      <rPr>
        <sz val="10.5"/>
        <color rgb="FF000000"/>
        <rFont val="Arial"/>
        <charset val="134"/>
      </rPr>
      <t xml:space="preserve">								</t>
    </r>
    <r>
      <rPr>
        <sz val="10.5"/>
        <color rgb="FF000000"/>
        <rFont val="宋体"/>
        <charset val="134"/>
      </rPr>
      <t xml:space="preserve">
4.完成2025年农村中学科技馆公益项目相关工作，面向全省100所农村中学科技馆学校开展科学课程5项、按照计划完成11个站点的科普展品维修工作。优化和提升农村中学科技馆项目的效益，配合国家“双减”政策和国家科学教育的要求开展好活动，提升农村学校青少年科学素质。
5.中国流动科技馆云南巡展计划达到以下目标：继续做好中国流动科技馆云南巡展工作，2025年流动科技馆巡展将覆盖18个站点，完成29次常规巡展和落地站点的展品维修工作，使巡展工作朝着广覆盖、重实效、可持续、增趣味的方向不断向纵深推进，围绕中国特色现代科技馆体系建设和全民科学素质提升，重点推进工作，在巡展的同时及时对展品进行维修维护和更新，使展品完好程度在90%以上。流动科技馆巡展作为优质展教资源，继续为州市科协提供一个很好的宣传平台，有效推动科协工作的开展，提升科普工作在政府工作中的重要程度，有效提升州市科协的科普展教服务能力，也是当前云南省科协系统开展科普活动的重要平台和抓手。</t>
    </r>
  </si>
  <si>
    <t>产出指标</t>
  </si>
  <si>
    <t>数量指标</t>
  </si>
  <si>
    <t>流动科技馆云南巡展站点数</t>
  </si>
  <si>
    <t>&gt;=</t>
  </si>
  <si>
    <t>18</t>
  </si>
  <si>
    <t>个</t>
  </si>
  <si>
    <t>定量指标</t>
  </si>
  <si>
    <t>反映流动科技馆云南巡展站点数情况。</t>
  </si>
  <si>
    <t>1.实体科技馆2025年计划达到以下目标：确保展览正常对外开放280天以上，观众年接待量不低于50000人次；以场馆内教育活动为优化内容，开展展品特色活动场次不低于50次，公众参与量不低于5000人次；针对科技热点等重大事件及时宣传不得超过10天，及时更新公众号内容，确保公众号关注度不低于5000人次；提高科技辅导员服务能力，开展全省科技馆辅导员能力提升培训，全省科技辅导员能力培训人数达到85人以上；现代科技馆体系联合行动活动覆盖全省10个以上科技馆，活动开展场次达200场以上；第二届科普作品创作活动报名作品500件以上，覆盖全省州市10个以上。实体科技馆在展品与活动的优化组合基础上，通过丰富多彩的活动，让每一位观众系统地学习科学技术发展的进程，感受社会的进步与发展、科技力量的强大与不可或缺，体会科技的魅力与活力，启发观众求知、探索和参与科学技术创新的意识。
2.策划完成包括科技周、“三下乡”、科普日在内的3次重大科普活动，展示科技成就，宣传科学精神，服务创新发展，立足公众需求，提升科学素质。
3.组织全省中学、大学青年学生完成第十一届全国青年科普创新实验暨作品大赛初赛、复赛和全国总决赛，并在全国总决赛中获得不少于3个奖项。								
4.完成2025年农村中学科技馆公益项目相关工作，面向全省100所农村中学科技馆学校开展科学课程5项、按照计划完成11个站点的科普展品维修工作。优化和提升农村中学科技馆项目的效益，配合国家“双减”政策和国家科学教育的要求开展好活动，提升农村学校青少年科学素质。
5.中国流动科技馆云南巡展计划达到以下目标：继续做好中国流动科技馆云南巡展工作，2025年流动科技馆巡展将覆盖18个站点，完成29次常规巡展和落地站点的展品维修工作，使巡展工作朝着广覆盖、重实效、可持续、增趣味的方向不断向纵深推进，围绕中国特色现代科技馆体系建设和全民科学素质提升，重点推进工作，在巡展的同时及时对展品进行维修维护和更新，使展品完好程度在90%以上。流动科技馆巡展作为优质展教资源，继续为州市科协提供一个很好的宣传平台，有效推动科协工作的开展，提升科普工作在政府工作中的重要程度，有效提升州市科协的科普展教服务能力，也是当前云南省科协系统开展科普活动的重要平台和抓手。</t>
  </si>
  <si>
    <t>重大科普活动开展重点活动的数量</t>
  </si>
  <si>
    <t>次</t>
  </si>
  <si>
    <t>反映全年策划、组织 、完成重点科普活动的数量。</t>
  </si>
  <si>
    <t>实体科技馆特色活动开展场次</t>
  </si>
  <si>
    <t>50</t>
  </si>
  <si>
    <t>开展展品特色活动、双进助力双减、全省科技馆联合行动等特色科普活动场次。</t>
  </si>
  <si>
    <t>实体科技馆观众接待量</t>
  </si>
  <si>
    <t>50000</t>
  </si>
  <si>
    <t>人次</t>
  </si>
  <si>
    <t>实体科技馆观众总参观量。</t>
  </si>
  <si>
    <t>实体科技馆科普活动公众参与量</t>
  </si>
  <si>
    <t>5000</t>
  </si>
  <si>
    <t>实体科技馆特色活动公众参与量。</t>
  </si>
  <si>
    <t>农村中学科技馆参观人数</t>
  </si>
  <si>
    <t>40000</t>
  </si>
  <si>
    <t>农村中学科技馆全年参观人数。</t>
  </si>
  <si>
    <t>全国科技馆辅导员大赛参赛项目</t>
  </si>
  <si>
    <t>项</t>
  </si>
  <si>
    <t>参加全国科技馆辅导员大赛三个以上比赛项目。</t>
  </si>
  <si>
    <t>现代科技馆体系联合行动活动开展场次</t>
  </si>
  <si>
    <t>200</t>
  </si>
  <si>
    <t>场</t>
  </si>
  <si>
    <t>现代科技馆体系联合行动活动开展场次。</t>
  </si>
  <si>
    <t>质量指标</t>
  </si>
  <si>
    <t>展品完好率</t>
  </si>
  <si>
    <t>90</t>
  </si>
  <si>
    <t>%</t>
  </si>
  <si>
    <t>通过展品维修、维护和展品更新，展品完好程度。</t>
  </si>
  <si>
    <t>公众号关注度</t>
  </si>
  <si>
    <t>反映公众号的推广情况。</t>
  </si>
  <si>
    <t>第十一届全国青年科普创新实验暨作品大赛全国总决赛获奖数</t>
  </si>
  <si>
    <t>组织全省16个州市、300件以上作品参赛，在总决赛中获得不少于3个奖项。反映大赛参与度、投稿作品数量及质量。</t>
  </si>
  <si>
    <t>时效指标</t>
  </si>
  <si>
    <t>重大科学事件宣传及时率</t>
  </si>
  <si>
    <t>&lt;=</t>
  </si>
  <si>
    <t>10</t>
  </si>
  <si>
    <t>天</t>
  </si>
  <si>
    <t>定性指标</t>
  </si>
  <si>
    <t>针对科技热点等重大科学事件及时宣传情况。
重大科学事件宣传及时率=及时宣传的重大科学事件/应宣传的重大科学事件*100%。</t>
  </si>
  <si>
    <t>巡展站点展品维修及时率</t>
  </si>
  <si>
    <t>=</t>
  </si>
  <si>
    <t>100</t>
  </si>
  <si>
    <t>是否及时维修流动科技馆巡展站点展品。</t>
  </si>
  <si>
    <t>效益指标</t>
  </si>
  <si>
    <t>社会效益</t>
  </si>
  <si>
    <t>科普活动的宣传报道数量</t>
  </si>
  <si>
    <t>篇</t>
  </si>
  <si>
    <t>反映该项目的社会影响力，包括媒体报道、微信公众号、抖音等</t>
  </si>
  <si>
    <t>现代科技馆体系联合行动活动覆盖面</t>
  </si>
  <si>
    <t>现代科技馆体系联合行动活动覆盖全省科技馆的数量</t>
  </si>
  <si>
    <t>第二届科普作品创作活动报名作品数量</t>
  </si>
  <si>
    <t>500</t>
  </si>
  <si>
    <t>件</t>
  </si>
  <si>
    <t>第二届科普作品创作活动报名作品数量。</t>
  </si>
  <si>
    <t>可持续影响</t>
  </si>
  <si>
    <t>实体科技馆免费开放天数</t>
  </si>
  <si>
    <t>280</t>
  </si>
  <si>
    <t>实体科技馆免费开放天数情况。</t>
  </si>
  <si>
    <t>第二届科普作品创作活动覆盖面</t>
  </si>
  <si>
    <t>个·</t>
  </si>
  <si>
    <t>第二届科普作品创作活动覆盖全省州市数量</t>
  </si>
  <si>
    <t>全省科技辅导员能力提升培训人数</t>
  </si>
  <si>
    <t>85</t>
  </si>
  <si>
    <t>人</t>
  </si>
  <si>
    <t>全省科技馆辅导员能力提升培训人数。</t>
  </si>
  <si>
    <t>满意度指标</t>
  </si>
  <si>
    <t>服务对象满意度</t>
  </si>
  <si>
    <t>观众参观满意度</t>
  </si>
  <si>
    <t>实体科技馆观众满意度；中国流动科技馆观众满意度。</t>
  </si>
  <si>
    <t>预算06表</t>
  </si>
  <si>
    <t>2025年部门政府性基金预算支出预算表</t>
  </si>
  <si>
    <t>政府性基金预算支出</t>
  </si>
  <si>
    <t>注：云南省科技馆无2025年部门政府性基金预算支出，因此本表为空表。</t>
  </si>
  <si>
    <t>预算07表</t>
  </si>
  <si>
    <t>2025年部门政府采购预算表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</si>
  <si>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</si>
  <si>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</si>
  <si>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</si>
  <si>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</si>
  <si>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</si>
  <si>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</si>
  <si>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</si>
  <si>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</si>
  <si>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</si>
  <si>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</si>
  <si>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科普场馆安保服务费</t>
  </si>
  <si>
    <t>C05040300 保安服务</t>
  </si>
  <si>
    <t>年</t>
  </si>
  <si>
    <t>科普工作运转费用</t>
  </si>
  <si>
    <t>C19990000 其他专业技术服务</t>
  </si>
  <si>
    <t>实体科技馆运行服务费</t>
  </si>
  <si>
    <t>中国流动科技馆云南巡展展品运输维护费</t>
  </si>
  <si>
    <t>公车加油费</t>
  </si>
  <si>
    <t>C23120302 车辆加油、添加燃料服务</t>
  </si>
  <si>
    <t>季度</t>
  </si>
  <si>
    <t>公车运行维护</t>
  </si>
  <si>
    <t>C23120301 车辆维修和保养服务</t>
  </si>
  <si>
    <t>公车保险费</t>
  </si>
  <si>
    <t>C1804010201 机动车保险服务</t>
  </si>
  <si>
    <t>A4黑白打印机</t>
  </si>
  <si>
    <t>A02021003 A4黑白打印机</t>
  </si>
  <si>
    <t>台</t>
  </si>
  <si>
    <t>办公椅</t>
  </si>
  <si>
    <t>A05010301 办公椅</t>
  </si>
  <si>
    <t>套</t>
  </si>
  <si>
    <t>办公桌</t>
  </si>
  <si>
    <t>A05010201 办公桌</t>
  </si>
  <si>
    <t>笔记本电脑</t>
  </si>
  <si>
    <t>A02010108 便携式计算机</t>
  </si>
  <si>
    <t>复印纸</t>
  </si>
  <si>
    <t>A05040101 复印纸</t>
  </si>
  <si>
    <t>箱</t>
  </si>
  <si>
    <t>文件柜</t>
  </si>
  <si>
    <t>A05010502 文件柜</t>
  </si>
  <si>
    <t>组</t>
  </si>
  <si>
    <t>预算08表</t>
  </si>
  <si>
    <t>2025年部门政府购买服务预算表</t>
  </si>
  <si>
    <t>政府购买服务项目</t>
  </si>
  <si>
    <t>政府购买服务目录</t>
  </si>
  <si>
    <t>注：云南省科技馆无2025年部门政府购买服务预算，因此本表为空表。</t>
  </si>
  <si>
    <t>预算09-1表</t>
  </si>
  <si>
    <t>2025年省对下转移支付预算表</t>
  </si>
  <si>
    <t>单位名称（项目）</t>
  </si>
  <si>
    <t>地区</t>
  </si>
  <si>
    <t>政府性基金</t>
  </si>
  <si>
    <t>昆明</t>
  </si>
  <si>
    <t>昭通</t>
  </si>
  <si>
    <t>曲靖</t>
  </si>
  <si>
    <t>玉溪</t>
  </si>
  <si>
    <t>红河</t>
  </si>
  <si>
    <t>文山</t>
  </si>
  <si>
    <t>普洱</t>
  </si>
  <si>
    <t>西双版纳</t>
  </si>
  <si>
    <t>楚雄</t>
  </si>
  <si>
    <t>大理</t>
  </si>
  <si>
    <t>保山</t>
  </si>
  <si>
    <t>德宏</t>
  </si>
  <si>
    <t>丽江</t>
  </si>
  <si>
    <t>怒江</t>
  </si>
  <si>
    <t>迪庆</t>
  </si>
  <si>
    <t>临沧</t>
  </si>
  <si>
    <t>宣威</t>
  </si>
  <si>
    <t>腾冲</t>
  </si>
  <si>
    <t>镇雄</t>
  </si>
  <si>
    <t>注：云南省科技馆无省对下转移支付预算，因此本表为空表。</t>
  </si>
  <si>
    <t>预算09-2表</t>
  </si>
  <si>
    <t>2025年省对下转移支付绩效目标表</t>
  </si>
  <si>
    <t>注：云南省科技馆无省对下转移支付，无对应的绩效目标，因此本表为空表。</t>
  </si>
  <si>
    <t>预算10表</t>
  </si>
  <si>
    <t>2025年新增资产配置表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</si>
  <si>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</si>
  <si>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</si>
  <si>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</si>
  <si>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</si>
  <si>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</si>
  <si>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</si>
  <si>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</si>
  <si>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7</t>
  </si>
  <si>
    <t>8</t>
  </si>
  <si>
    <t>设备</t>
  </si>
  <si>
    <t>家具和用品</t>
  </si>
  <si>
    <t>预算11表</t>
  </si>
  <si>
    <t>2025年中央转移支付补助项目支出预算表</t>
  </si>
  <si>
    <t>上级补助</t>
  </si>
  <si>
    <t>科技馆免费开放补助专项资金</t>
  </si>
  <si>
    <t>2060705</t>
  </si>
  <si>
    <t>科技馆站</t>
  </si>
  <si>
    <t>预算12表</t>
  </si>
  <si>
    <t>2025年部门项目支出中期规划预算表</t>
  </si>
  <si>
    <t>项目级次</t>
  </si>
  <si>
    <t>2025年</t>
  </si>
  <si>
    <t>2026年</t>
  </si>
  <si>
    <t>2027年</t>
  </si>
  <si>
    <t>313 事业发展类</t>
  </si>
  <si>
    <t>本级</t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</si>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</sst>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/mm/dd"/>
    <numFmt numFmtId="179" formatCode="yyyy/mm/dd\ hh:mm:ss"/>
    <numFmt numFmtId="180" formatCode="#,##0;\-#,##0;;@"/>
  </numFmts>
  <fonts count="41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21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b/>
      <sz val="23"/>
      <color rgb="FF000000"/>
      <name val="宋体"/>
      <charset val="134"/>
    </font>
    <font>
      <sz val="9"/>
      <name val="宋体"/>
      <charset val="134"/>
    </font>
    <font>
      <b/>
      <sz val="19.5"/>
      <name val="宋体"/>
      <charset val="134"/>
    </font>
    <font>
      <sz val="10.5"/>
      <name val="宋体"/>
      <charset val="134"/>
    </font>
    <font>
      <sz val="9"/>
      <name val="SimSun"/>
      <charset val="134"/>
    </font>
    <font>
      <b/>
      <sz val="22"/>
      <color rgb="FF000000"/>
      <name val="宋体"/>
      <charset val="134"/>
    </font>
    <font>
      <sz val="10.5"/>
      <color rgb="FF000000"/>
      <name val="宋体"/>
      <charset val="134"/>
    </font>
    <font>
      <sz val="11"/>
      <color theme="1"/>
      <name val="宋体"/>
      <charset val="134"/>
    </font>
    <font>
      <sz val="9.75"/>
      <color rgb="FF000000"/>
      <name val="SimSun"/>
      <charset val="134"/>
    </font>
    <font>
      <b/>
      <sz val="18"/>
      <color rgb="FF000000"/>
      <name val="SimSun"/>
      <charset val="134"/>
    </font>
    <font>
      <sz val="12"/>
      <color rgb="FF000000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color rgb="FF00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17" applyNumberFormat="0" applyAlignment="0" applyProtection="0">
      <alignment vertical="center"/>
    </xf>
    <xf numFmtId="0" fontId="30" fillId="4" borderId="18" applyNumberFormat="0" applyAlignment="0" applyProtection="0">
      <alignment vertical="center"/>
    </xf>
    <xf numFmtId="0" fontId="31" fillId="4" borderId="17" applyNumberFormat="0" applyAlignment="0" applyProtection="0">
      <alignment vertical="center"/>
    </xf>
    <xf numFmtId="0" fontId="32" fillId="5" borderId="19" applyNumberFormat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176" fontId="7" fillId="0" borderId="7">
      <alignment horizontal="right" vertical="center"/>
    </xf>
    <xf numFmtId="49" fontId="7" fillId="0" borderId="7">
      <alignment horizontal="left" vertical="center" wrapText="1"/>
    </xf>
    <xf numFmtId="176" fontId="7" fillId="0" borderId="7">
      <alignment horizontal="right" vertical="center"/>
    </xf>
    <xf numFmtId="177" fontId="7" fillId="0" borderId="7">
      <alignment horizontal="right" vertical="center"/>
    </xf>
    <xf numFmtId="178" fontId="7" fillId="0" borderId="7">
      <alignment horizontal="right" vertical="center"/>
    </xf>
    <xf numFmtId="179" fontId="7" fillId="0" borderId="7">
      <alignment horizontal="right" vertical="center"/>
    </xf>
    <xf numFmtId="10" fontId="7" fillId="0" borderId="7">
      <alignment horizontal="right" vertical="center"/>
    </xf>
    <xf numFmtId="180" fontId="7" fillId="0" borderId="7">
      <alignment horizontal="right" vertical="center"/>
    </xf>
  </cellStyleXfs>
  <cellXfs count="171">
    <xf numFmtId="0" fontId="0" fillId="0" borderId="0" xfId="0"/>
    <xf numFmtId="49" fontId="1" fillId="0" borderId="0" xfId="0" applyNumberFormat="1" applyFont="1"/>
    <xf numFmtId="0" fontId="1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>
      <alignment horizontal="left" vertical="center"/>
    </xf>
    <xf numFmtId="0" fontId="4" fillId="0" borderId="0" xfId="0" applyFont="1"/>
    <xf numFmtId="0" fontId="1" fillId="0" borderId="0" xfId="0" applyFont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left" vertical="center" wrapText="1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176" fontId="5" fillId="0" borderId="7" xfId="51" applyFont="1">
      <alignment horizontal="right" vertical="center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49" fontId="7" fillId="0" borderId="0" xfId="50" applyBorder="1">
      <alignment horizontal="left" vertical="center" wrapText="1"/>
    </xf>
    <xf numFmtId="49" fontId="7" fillId="0" borderId="0" xfId="50" applyBorder="1" applyAlignment="1">
      <alignment horizontal="right" vertical="center" wrapText="1"/>
    </xf>
    <xf numFmtId="49" fontId="8" fillId="0" borderId="0" xfId="50" applyFont="1" applyBorder="1" applyAlignment="1">
      <alignment horizontal="center" vertical="center" wrapText="1"/>
    </xf>
    <xf numFmtId="49" fontId="9" fillId="0" borderId="7" xfId="50" applyFont="1" applyAlignment="1">
      <alignment horizontal="center" vertical="center" wrapText="1"/>
    </xf>
    <xf numFmtId="49" fontId="10" fillId="0" borderId="7" xfId="50" applyAlignment="1">
      <alignment horizontal="center" vertical="center" wrapText="1"/>
    </xf>
    <xf numFmtId="49" fontId="9" fillId="0" borderId="7" xfId="50" applyFont="1">
      <alignment horizontal="left" vertical="center" wrapText="1"/>
    </xf>
    <xf numFmtId="180" fontId="7" fillId="0" borderId="7" xfId="56">
      <alignment horizontal="right" vertical="center"/>
    </xf>
    <xf numFmtId="176" fontId="7" fillId="0" borderId="7" xfId="51">
      <alignment horizontal="right" vertical="center"/>
    </xf>
    <xf numFmtId="0" fontId="11" fillId="0" borderId="0" xfId="0" applyFont="1" applyAlignment="1">
      <alignment horizontal="center" vertical="center"/>
    </xf>
    <xf numFmtId="0" fontId="6" fillId="0" borderId="0" xfId="0" applyFont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>
      <alignment horizontal="left" vertical="center" wrapText="1"/>
    </xf>
    <xf numFmtId="0" fontId="12" fillId="0" borderId="7" xfId="0" applyFont="1" applyBorder="1" applyAlignment="1">
      <alignment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7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wrapText="1"/>
    </xf>
    <xf numFmtId="0" fontId="4" fillId="0" borderId="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3" fillId="0" borderId="0" xfId="0" applyFont="1" applyAlignment="1" applyProtection="1">
      <alignment horizontal="right"/>
      <protection locked="0"/>
    </xf>
    <xf numFmtId="0" fontId="3" fillId="0" borderId="0" xfId="0" applyFont="1" applyAlignment="1" applyProtection="1">
      <alignment vertical="top" wrapText="1"/>
      <protection locked="0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 applyProtection="1">
      <alignment horizontal="center" vertical="center" wrapText="1"/>
      <protection locked="0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4" fontId="3" fillId="0" borderId="11" xfId="0" applyNumberFormat="1" applyFont="1" applyBorder="1" applyAlignment="1" applyProtection="1">
      <alignment horizontal="right" vertical="center"/>
      <protection locked="0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3" fillId="0" borderId="0" xfId="0" applyFont="1" applyAlignment="1" applyProtection="1">
      <alignment horizontal="right" vertical="center" wrapText="1"/>
      <protection locked="0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 applyProtection="1">
      <alignment horizontal="right" wrapText="1"/>
      <protection locked="0"/>
    </xf>
    <xf numFmtId="0" fontId="3" fillId="0" borderId="0" xfId="0" applyFont="1" applyAlignment="1">
      <alignment horizontal="right" wrapText="1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4" fontId="3" fillId="0" borderId="7" xfId="0" applyNumberFormat="1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 vertical="center"/>
    </xf>
    <xf numFmtId="0" fontId="4" fillId="0" borderId="11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>
      <alignment horizontal="right" vertical="center"/>
    </xf>
    <xf numFmtId="0" fontId="3" fillId="0" borderId="6" xfId="0" applyFont="1" applyBorder="1" applyAlignment="1">
      <alignment horizontal="left" vertical="center" wrapText="1" indent="1"/>
    </xf>
    <xf numFmtId="0" fontId="3" fillId="0" borderId="11" xfId="0" applyFont="1" applyBorder="1" applyAlignment="1">
      <alignment horizontal="center" vertical="center" wrapText="1"/>
    </xf>
    <xf numFmtId="180" fontId="5" fillId="0" borderId="7" xfId="56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0" fontId="3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>
      <alignment horizontal="left" vertical="center" wrapText="1"/>
    </xf>
    <xf numFmtId="0" fontId="1" fillId="0" borderId="0" xfId="0" applyFont="1" applyAlignment="1">
      <alignment horizontal="right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left" vertical="center" wrapText="1" indent="1"/>
    </xf>
    <xf numFmtId="0" fontId="5" fillId="0" borderId="0" xfId="0" applyFont="1" applyAlignment="1">
      <alignment horizontal="left" vertical="center"/>
    </xf>
    <xf numFmtId="49" fontId="5" fillId="0" borderId="7" xfId="50" applyFont="1">
      <alignment horizontal="left" vertical="center" wrapText="1"/>
    </xf>
    <xf numFmtId="49" fontId="5" fillId="0" borderId="7" xfId="0" applyNumberFormat="1" applyFont="1" applyBorder="1" applyAlignment="1">
      <alignment horizontal="left" vertical="center" wrapText="1"/>
    </xf>
    <xf numFmtId="0" fontId="13" fillId="0" borderId="7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4" fontId="3" fillId="0" borderId="7" xfId="0" applyNumberFormat="1" applyFont="1" applyBorder="1" applyAlignment="1" applyProtection="1">
      <alignment horizontal="right" vertical="center" wrapText="1"/>
      <protection locked="0"/>
    </xf>
    <xf numFmtId="0" fontId="1" fillId="0" borderId="0" xfId="0" applyFont="1" applyAlignment="1">
      <alignment vertical="top"/>
    </xf>
    <xf numFmtId="0" fontId="14" fillId="0" borderId="7" xfId="0" applyFont="1" applyBorder="1" applyAlignment="1">
      <alignment horizontal="center"/>
    </xf>
    <xf numFmtId="49" fontId="5" fillId="0" borderId="7" xfId="50" applyFont="1" applyAlignment="1">
      <alignment horizontal="left" vertical="center" wrapText="1" indent="1"/>
    </xf>
    <xf numFmtId="0" fontId="13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5" fillId="0" borderId="0" xfId="0" applyFont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" fontId="3" fillId="0" borderId="7" xfId="0" applyNumberFormat="1" applyFont="1" applyBorder="1" applyAlignment="1">
      <alignment horizontal="right" vertical="center"/>
    </xf>
    <xf numFmtId="4" fontId="3" fillId="0" borderId="2" xfId="0" applyNumberFormat="1" applyFont="1" applyBorder="1" applyAlignment="1">
      <alignment horizontal="right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11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 indent="1"/>
    </xf>
    <xf numFmtId="0" fontId="3" fillId="0" borderId="7" xfId="0" applyFont="1" applyBorder="1" applyAlignment="1">
      <alignment horizontal="left" vertical="center" wrapText="1" indent="2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19" fillId="0" borderId="7" xfId="0" applyFont="1" applyBorder="1" applyAlignment="1">
      <alignment vertical="center"/>
    </xf>
    <xf numFmtId="4" fontId="19" fillId="0" borderId="7" xfId="0" applyNumberFormat="1" applyFont="1" applyBorder="1" applyAlignment="1" applyProtection="1">
      <alignment horizontal="right" vertical="center"/>
      <protection locked="0"/>
    </xf>
    <xf numFmtId="49" fontId="19" fillId="0" borderId="7" xfId="50" applyFont="1">
      <alignment horizontal="left" vertical="center" wrapText="1"/>
    </xf>
    <xf numFmtId="0" fontId="5" fillId="0" borderId="7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4" fontId="19" fillId="0" borderId="7" xfId="0" applyNumberFormat="1" applyFont="1" applyBorder="1" applyAlignment="1">
      <alignment horizontal="right" vertical="center"/>
    </xf>
    <xf numFmtId="0" fontId="19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/>
    </xf>
    <xf numFmtId="0" fontId="19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1" fillId="0" borderId="0" xfId="0" applyFont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right" vertical="center"/>
      <protection locked="0"/>
    </xf>
    <xf numFmtId="0" fontId="1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top"/>
    </xf>
    <xf numFmtId="0" fontId="3" fillId="0" borderId="6" xfId="0" applyFont="1" applyBorder="1" applyAlignment="1">
      <alignment horizontal="left" vertical="center"/>
    </xf>
    <xf numFmtId="0" fontId="19" fillId="0" borderId="6" xfId="0" applyFont="1" applyBorder="1" applyAlignment="1">
      <alignment horizontal="center" vertical="center"/>
    </xf>
    <xf numFmtId="0" fontId="19" fillId="0" borderId="6" xfId="0" applyFont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176" fontId="19" fillId="0" borderId="7" xfId="0" applyNumberFormat="1" applyFont="1" applyBorder="1" applyAlignment="1">
      <alignment horizontal="right" vertical="center"/>
    </xf>
    <xf numFmtId="0" fontId="5" fillId="0" borderId="6" xfId="0" applyFont="1" applyBorder="1" applyAlignment="1">
      <alignment horizontal="left" vertical="center"/>
    </xf>
    <xf numFmtId="0" fontId="19" fillId="0" borderId="6" xfId="0" applyFont="1" applyBorder="1" applyAlignment="1" applyProtection="1">
      <alignment horizontal="center" vertical="center"/>
      <protection locked="0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AFBE8B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21"/>
  <sheetViews>
    <sheetView showZeros="0" workbookViewId="0">
      <selection activeCell="A1" sqref="A1"/>
    </sheetView>
  </sheetViews>
  <sheetFormatPr defaultColWidth="8" defaultRowHeight="14.25" customHeight="1" outlineLevelCol="3"/>
  <cols>
    <col min="1" max="1" width="39.5727272727273" customWidth="1"/>
    <col min="2" max="2" width="46.3181818181818" customWidth="1"/>
    <col min="3" max="3" width="40.4272727272727" customWidth="1"/>
    <col min="4" max="4" width="50.1727272727273" customWidth="1"/>
  </cols>
  <sheetData>
    <row r="1" ht="12" customHeight="1" spans="4:4">
      <c r="D1" s="95" t="s">
        <v>0</v>
      </c>
    </row>
    <row r="2" ht="36" customHeight="1" spans="1:4">
      <c r="A2" s="41" t="s">
        <v>1</v>
      </c>
      <c r="B2" s="163"/>
      <c r="C2" s="163"/>
      <c r="D2" s="163"/>
    </row>
    <row r="3" ht="21" customHeight="1" spans="1:4">
      <c r="A3" s="87" t="str">
        <f>"单位名称："&amp;"云南省科学技术馆（云南省科普服务中心）"</f>
        <v>单位名称：云南省科学技术馆（云南省科普服务中心）</v>
      </c>
      <c r="B3" s="129"/>
      <c r="C3" s="129"/>
      <c r="D3" s="94" t="s">
        <v>2</v>
      </c>
    </row>
    <row r="4" ht="19.5" customHeight="1" spans="1:4">
      <c r="A4" s="10" t="s">
        <v>3</v>
      </c>
      <c r="B4" s="12"/>
      <c r="C4" s="10" t="s">
        <v>4</v>
      </c>
      <c r="D4" s="12"/>
    </row>
    <row r="5" ht="19.5" customHeight="1" spans="1:4">
      <c r="A5" s="15" t="s">
        <v>5</v>
      </c>
      <c r="B5" s="15" t="s">
        <v>6</v>
      </c>
      <c r="C5" s="15" t="s">
        <v>7</v>
      </c>
      <c r="D5" s="15" t="s">
        <v>6</v>
      </c>
    </row>
    <row r="6" ht="19.5" customHeight="1" spans="1:4">
      <c r="A6" s="18"/>
      <c r="B6" s="18"/>
      <c r="C6" s="18"/>
      <c r="D6" s="18"/>
    </row>
    <row r="7" ht="25.4" customHeight="1" spans="1:4">
      <c r="A7" s="140" t="s">
        <v>8</v>
      </c>
      <c r="B7" s="116">
        <v>25959146.73</v>
      </c>
      <c r="C7" s="103" t="str">
        <f>"一"&amp;"、"&amp;"科学技术支出"</f>
        <v>一、科学技术支出</v>
      </c>
      <c r="D7" s="116">
        <v>22278157.45</v>
      </c>
    </row>
    <row r="8" ht="25.4" customHeight="1" spans="1:4">
      <c r="A8" s="140" t="s">
        <v>9</v>
      </c>
      <c r="B8" s="116"/>
      <c r="C8" s="103" t="str">
        <f>"二"&amp;"、"&amp;"社会保障和就业支出"</f>
        <v>二、社会保障和就业支出</v>
      </c>
      <c r="D8" s="116">
        <v>1262450.16</v>
      </c>
    </row>
    <row r="9" ht="25.4" customHeight="1" spans="1:4">
      <c r="A9" s="140" t="s">
        <v>10</v>
      </c>
      <c r="B9" s="116"/>
      <c r="C9" s="103" t="str">
        <f>"三"&amp;"、"&amp;"卫生健康支出"</f>
        <v>三、卫生健康支出</v>
      </c>
      <c r="D9" s="116">
        <v>1736704.11</v>
      </c>
    </row>
    <row r="10" ht="25.4" customHeight="1" spans="1:4">
      <c r="A10" s="140" t="s">
        <v>11</v>
      </c>
      <c r="B10" s="86"/>
      <c r="C10" s="103" t="str">
        <f>"四"&amp;"、"&amp;"住房保障支出"</f>
        <v>四、住房保障支出</v>
      </c>
      <c r="D10" s="116">
        <v>681835.01</v>
      </c>
    </row>
    <row r="11" ht="25.4" customHeight="1" spans="1:4">
      <c r="A11" s="140" t="s">
        <v>12</v>
      </c>
      <c r="B11" s="116"/>
      <c r="C11" s="103"/>
      <c r="D11" s="116"/>
    </row>
    <row r="12" ht="25.4" customHeight="1" spans="1:4">
      <c r="A12" s="140" t="s">
        <v>13</v>
      </c>
      <c r="B12" s="86"/>
      <c r="C12" s="103"/>
      <c r="D12" s="116"/>
    </row>
    <row r="13" ht="25.4" customHeight="1" spans="1:4">
      <c r="A13" s="140" t="s">
        <v>14</v>
      </c>
      <c r="B13" s="86"/>
      <c r="C13" s="103"/>
      <c r="D13" s="116"/>
    </row>
    <row r="14" ht="25.4" customHeight="1" spans="1:4">
      <c r="A14" s="140" t="s">
        <v>15</v>
      </c>
      <c r="B14" s="86"/>
      <c r="C14" s="103"/>
      <c r="D14" s="116"/>
    </row>
    <row r="15" ht="25.4" customHeight="1" spans="1:4">
      <c r="A15" s="164" t="s">
        <v>16</v>
      </c>
      <c r="B15" s="86"/>
      <c r="C15" s="103"/>
      <c r="D15" s="116"/>
    </row>
    <row r="16" ht="25.4" customHeight="1" spans="1:4">
      <c r="A16" s="164" t="s">
        <v>17</v>
      </c>
      <c r="B16" s="116"/>
      <c r="C16" s="103"/>
      <c r="D16" s="116"/>
    </row>
    <row r="17" ht="25.4" customHeight="1" spans="1:4">
      <c r="A17" s="165" t="s">
        <v>18</v>
      </c>
      <c r="B17" s="136">
        <v>25959146.73</v>
      </c>
      <c r="C17" s="137" t="s">
        <v>19</v>
      </c>
      <c r="D17" s="136">
        <v>25959146.73</v>
      </c>
    </row>
    <row r="18" ht="25.4" customHeight="1" spans="1:4">
      <c r="A18" s="166" t="s">
        <v>20</v>
      </c>
      <c r="B18" s="136"/>
      <c r="C18" s="167" t="s">
        <v>21</v>
      </c>
      <c r="D18" s="168"/>
    </row>
    <row r="19" ht="25.4" customHeight="1" spans="1:4">
      <c r="A19" s="169" t="s">
        <v>22</v>
      </c>
      <c r="B19" s="116"/>
      <c r="C19" s="138" t="s">
        <v>22</v>
      </c>
      <c r="D19" s="86"/>
    </row>
    <row r="20" ht="25.4" customHeight="1" spans="1:4">
      <c r="A20" s="169" t="s">
        <v>23</v>
      </c>
      <c r="B20" s="116"/>
      <c r="C20" s="138" t="s">
        <v>24</v>
      </c>
      <c r="D20" s="86"/>
    </row>
    <row r="21" ht="25.4" customHeight="1" spans="1:4">
      <c r="A21" s="170" t="s">
        <v>25</v>
      </c>
      <c r="B21" s="136">
        <v>25959146.73</v>
      </c>
      <c r="C21" s="137" t="s">
        <v>26</v>
      </c>
      <c r="D21" s="132">
        <v>25959146.73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9"/>
  <sheetViews>
    <sheetView showZeros="0" workbookViewId="0">
      <selection activeCell="C19" sqref="C19"/>
    </sheetView>
  </sheetViews>
  <sheetFormatPr defaultColWidth="9.14545454545454" defaultRowHeight="14.25" customHeight="1" outlineLevelCol="5"/>
  <cols>
    <col min="1" max="1" width="29.0363636363636" customWidth="1"/>
    <col min="2" max="2" width="28.6" customWidth="1"/>
    <col min="3" max="3" width="31.6" customWidth="1"/>
    <col min="4" max="6" width="33.4545454545455" customWidth="1"/>
  </cols>
  <sheetData>
    <row r="1" ht="15.75" customHeight="1" spans="6:6">
      <c r="F1" s="51" t="s">
        <v>319</v>
      </c>
    </row>
    <row r="2" ht="28.5" customHeight="1" spans="1:6">
      <c r="A2" s="26" t="s">
        <v>320</v>
      </c>
      <c r="B2" s="26"/>
      <c r="C2" s="26"/>
      <c r="D2" s="26"/>
      <c r="E2" s="26"/>
      <c r="F2" s="26"/>
    </row>
    <row r="3" ht="15" customHeight="1" spans="1:6">
      <c r="A3" s="96" t="str">
        <f>"单位名称："&amp;"云南省科学技术馆（云南省科普服务中心）"</f>
        <v>单位名称：云南省科学技术馆（云南省科普服务中心）</v>
      </c>
      <c r="B3" s="97"/>
      <c r="C3" s="97"/>
      <c r="D3" s="54"/>
      <c r="E3" s="54"/>
      <c r="F3" s="98" t="s">
        <v>2</v>
      </c>
    </row>
    <row r="4" ht="18.75" customHeight="1" spans="1:6">
      <c r="A4" s="9" t="s">
        <v>129</v>
      </c>
      <c r="B4" s="9" t="s">
        <v>49</v>
      </c>
      <c r="C4" s="9" t="s">
        <v>50</v>
      </c>
      <c r="D4" s="15" t="s">
        <v>321</v>
      </c>
      <c r="E4" s="58"/>
      <c r="F4" s="58"/>
    </row>
    <row r="5" ht="30" customHeight="1" spans="1:6">
      <c r="A5" s="18"/>
      <c r="B5" s="18"/>
      <c r="C5" s="18"/>
      <c r="D5" s="15" t="s">
        <v>31</v>
      </c>
      <c r="E5" s="58" t="s">
        <v>58</v>
      </c>
      <c r="F5" s="58" t="s">
        <v>59</v>
      </c>
    </row>
    <row r="6" ht="16.5" customHeight="1" spans="1:6">
      <c r="A6" s="58">
        <v>1</v>
      </c>
      <c r="B6" s="58">
        <v>2</v>
      </c>
      <c r="C6" s="58">
        <v>3</v>
      </c>
      <c r="D6" s="58">
        <v>4</v>
      </c>
      <c r="E6" s="58">
        <v>5</v>
      </c>
      <c r="F6" s="58">
        <v>6</v>
      </c>
    </row>
    <row r="7" ht="20.25" customHeight="1" spans="1:6">
      <c r="A7" s="28"/>
      <c r="B7" s="28"/>
      <c r="C7" s="28"/>
      <c r="D7" s="22"/>
      <c r="E7" s="22"/>
      <c r="F7" s="22"/>
    </row>
    <row r="8" ht="17.25" customHeight="1" spans="1:6">
      <c r="A8" s="99" t="s">
        <v>95</v>
      </c>
      <c r="B8" s="100"/>
      <c r="C8" s="100" t="s">
        <v>95</v>
      </c>
      <c r="D8" s="22"/>
      <c r="E8" s="22"/>
      <c r="F8" s="22"/>
    </row>
    <row r="9" ht="36" customHeight="1" spans="1:1">
      <c r="A9" t="s">
        <v>322</v>
      </c>
    </row>
  </sheetData>
  <mergeCells count="6">
    <mergeCell ref="A2:F2"/>
    <mergeCell ref="D4:F4"/>
    <mergeCell ref="A8:C8"/>
    <mergeCell ref="A4:A5"/>
    <mergeCell ref="B4:B5"/>
    <mergeCell ref="C4:C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Q22"/>
  <sheetViews>
    <sheetView showZeros="0" topLeftCell="A15" workbookViewId="0">
      <selection activeCell="A21" sqref="$A8:$XFD21"/>
    </sheetView>
  </sheetViews>
  <sheetFormatPr defaultColWidth="9.14545454545454" defaultRowHeight="14.25" customHeight="1"/>
  <cols>
    <col min="1" max="1" width="39.1454545454545" customWidth="1"/>
    <col min="2" max="2" width="21.7090909090909" customWidth="1"/>
    <col min="3" max="3" width="35.2818181818182" customWidth="1"/>
    <col min="4" max="4" width="7.70909090909091" customWidth="1"/>
    <col min="5" max="5" width="10.2818181818182" customWidth="1"/>
    <col min="6" max="11" width="14.7454545454545" customWidth="1"/>
    <col min="12" max="16" width="12.5727272727273" customWidth="1"/>
    <col min="17" max="17" width="10.4272727272727" customWidth="1"/>
  </cols>
  <sheetData>
    <row r="1" ht="13.5" customHeight="1" spans="15:17">
      <c r="O1" s="50"/>
      <c r="P1" s="50"/>
      <c r="Q1" s="94" t="s">
        <v>323</v>
      </c>
    </row>
    <row r="2" ht="27.75" customHeight="1" spans="1:17">
      <c r="A2" s="52" t="s">
        <v>324</v>
      </c>
      <c r="B2" s="26"/>
      <c r="C2" s="26"/>
      <c r="D2" s="26"/>
      <c r="E2" s="26"/>
      <c r="F2" s="26"/>
      <c r="G2" s="26"/>
      <c r="H2" s="26"/>
      <c r="I2" s="26"/>
      <c r="J2" s="26"/>
      <c r="K2" s="42"/>
      <c r="L2" s="26"/>
      <c r="M2" s="26"/>
      <c r="N2" s="26"/>
      <c r="O2" s="42"/>
      <c r="P2" s="42"/>
      <c r="Q2" s="26"/>
    </row>
    <row r="3" ht="18.75" customHeight="1" spans="1:17">
      <c r="A3" s="87" t="str">
        <f>"单位名称："&amp;"云南省科学技术馆（云南省科普服务中心）"</f>
        <v>单位名称：云南省科学技术馆（云南省科普服务中心）</v>
      </c>
      <c r="B3" s="6"/>
      <c r="C3" s="6"/>
      <c r="D3" s="6"/>
      <c r="E3" s="6"/>
      <c r="F3" s="6"/>
      <c r="G3" s="6"/>
      <c r="H3" s="6"/>
      <c r="I3" s="6"/>
      <c r="J3" s="6"/>
      <c r="O3" s="59"/>
      <c r="P3" s="59"/>
      <c r="Q3" s="95" t="s">
        <v>120</v>
      </c>
    </row>
    <row r="4" ht="15.75" customHeight="1" spans="1:17">
      <c r="A4" s="9" t="s">
        <v>325</v>
      </c>
      <c r="B4" s="63" t="s">
        <v>326</v>
      </c>
      <c r="C4" s="63" t="s">
        <v>327</v>
      </c>
      <c r="D4" s="63" t="s">
        <v>328</v>
      </c>
      <c r="E4" s="63" t="s">
        <v>329</v>
      </c>
      <c r="F4" s="63" t="s">
        <v>330</v>
      </c>
      <c r="G4" s="64" t="s">
        <v>136</v>
      </c>
      <c r="H4" s="64"/>
      <c r="I4" s="64"/>
      <c r="J4" s="64"/>
      <c r="K4" s="65"/>
      <c r="L4" s="64"/>
      <c r="M4" s="64"/>
      <c r="N4" s="64"/>
      <c r="O4" s="80"/>
      <c r="P4" s="65"/>
      <c r="Q4" s="81"/>
    </row>
    <row r="5" ht="17.25" customHeight="1" spans="1:17">
      <c r="A5" s="14"/>
      <c r="B5" s="66"/>
      <c r="C5" s="66"/>
      <c r="D5" s="66"/>
      <c r="E5" s="66"/>
      <c r="F5" s="66"/>
      <c r="G5" s="66" t="s">
        <v>31</v>
      </c>
      <c r="H5" s="66" t="s">
        <v>34</v>
      </c>
      <c r="I5" s="66" t="s">
        <v>331</v>
      </c>
      <c r="J5" s="66" t="s">
        <v>332</v>
      </c>
      <c r="K5" s="67" t="s">
        <v>333</v>
      </c>
      <c r="L5" s="82" t="s">
        <v>334</v>
      </c>
      <c r="M5" s="82"/>
      <c r="N5" s="82"/>
      <c r="O5" s="83"/>
      <c r="P5" s="84"/>
      <c r="Q5" s="68"/>
    </row>
    <row r="6" ht="54" customHeight="1" spans="1:17">
      <c r="A6" s="17"/>
      <c r="B6" s="68"/>
      <c r="C6" s="68"/>
      <c r="D6" s="68"/>
      <c r="E6" s="68"/>
      <c r="F6" s="68"/>
      <c r="G6" s="68"/>
      <c r="H6" s="68" t="s">
        <v>33</v>
      </c>
      <c r="I6" s="68"/>
      <c r="J6" s="68"/>
      <c r="K6" s="69"/>
      <c r="L6" s="68" t="s">
        <v>33</v>
      </c>
      <c r="M6" s="68" t="s">
        <v>44</v>
      </c>
      <c r="N6" s="68" t="s">
        <v>143</v>
      </c>
      <c r="O6" s="85" t="s">
        <v>40</v>
      </c>
      <c r="P6" s="69" t="s">
        <v>41</v>
      </c>
      <c r="Q6" s="68" t="s">
        <v>42</v>
      </c>
    </row>
    <row r="7" ht="15" customHeight="1" spans="1:17">
      <c r="A7" s="18">
        <v>1</v>
      </c>
      <c r="B7" s="88">
        <v>2</v>
      </c>
      <c r="C7" s="88">
        <v>3</v>
      </c>
      <c r="D7" s="88">
        <v>4</v>
      </c>
      <c r="E7" s="88">
        <v>5</v>
      </c>
      <c r="F7" s="88">
        <v>6</v>
      </c>
      <c r="G7" s="89">
        <v>7</v>
      </c>
      <c r="H7" s="89">
        <v>8</v>
      </c>
      <c r="I7" s="89">
        <v>9</v>
      </c>
      <c r="J7" s="89">
        <v>10</v>
      </c>
      <c r="K7" s="89">
        <v>11</v>
      </c>
      <c r="L7" s="89">
        <v>12</v>
      </c>
      <c r="M7" s="89">
        <v>13</v>
      </c>
      <c r="N7" s="89">
        <v>14</v>
      </c>
      <c r="O7" s="89">
        <v>15</v>
      </c>
      <c r="P7" s="89">
        <v>16</v>
      </c>
      <c r="Q7" s="89">
        <v>17</v>
      </c>
    </row>
    <row r="8" ht="35" customHeight="1" spans="1:17">
      <c r="A8" s="70" t="s">
        <v>46</v>
      </c>
      <c r="B8" s="71"/>
      <c r="C8" s="71"/>
      <c r="D8" s="71"/>
      <c r="E8" s="90"/>
      <c r="F8" s="22">
        <v>5588858</v>
      </c>
      <c r="G8" s="22">
        <v>5772858</v>
      </c>
      <c r="H8" s="22">
        <v>5772858</v>
      </c>
      <c r="I8" s="22"/>
      <c r="J8" s="22"/>
      <c r="K8" s="22"/>
      <c r="L8" s="22"/>
      <c r="M8" s="22"/>
      <c r="N8" s="22"/>
      <c r="O8" s="22"/>
      <c r="P8" s="22"/>
      <c r="Q8" s="22"/>
    </row>
    <row r="9" ht="35" customHeight="1" spans="1:17">
      <c r="A9" s="91" t="s">
        <v>211</v>
      </c>
      <c r="B9" s="71" t="s">
        <v>335</v>
      </c>
      <c r="C9" s="71" t="s">
        <v>336</v>
      </c>
      <c r="D9" s="92" t="s">
        <v>337</v>
      </c>
      <c r="E9" s="93">
        <v>1</v>
      </c>
      <c r="F9" s="22">
        <v>532858</v>
      </c>
      <c r="G9" s="22">
        <v>532858</v>
      </c>
      <c r="H9" s="22">
        <v>532858</v>
      </c>
      <c r="I9" s="22"/>
      <c r="J9" s="22"/>
      <c r="K9" s="22"/>
      <c r="L9" s="22"/>
      <c r="M9" s="22"/>
      <c r="N9" s="22"/>
      <c r="O9" s="22"/>
      <c r="P9" s="22"/>
      <c r="Q9" s="22"/>
    </row>
    <row r="10" ht="35" customHeight="1" spans="1:17">
      <c r="A10" s="91" t="s">
        <v>211</v>
      </c>
      <c r="B10" s="71" t="s">
        <v>338</v>
      </c>
      <c r="C10" s="71" t="s">
        <v>339</v>
      </c>
      <c r="D10" s="92" t="s">
        <v>337</v>
      </c>
      <c r="E10" s="93">
        <v>1</v>
      </c>
      <c r="F10" s="22">
        <v>2168400</v>
      </c>
      <c r="G10" s="22">
        <v>2168400</v>
      </c>
      <c r="H10" s="22">
        <v>2168400</v>
      </c>
      <c r="I10" s="22"/>
      <c r="J10" s="22"/>
      <c r="K10" s="22"/>
      <c r="L10" s="22"/>
      <c r="M10" s="22"/>
      <c r="N10" s="22"/>
      <c r="O10" s="22"/>
      <c r="P10" s="22"/>
      <c r="Q10" s="22"/>
    </row>
    <row r="11" ht="35" customHeight="1" spans="1:17">
      <c r="A11" s="91" t="s">
        <v>211</v>
      </c>
      <c r="B11" s="71" t="s">
        <v>340</v>
      </c>
      <c r="C11" s="71" t="s">
        <v>339</v>
      </c>
      <c r="D11" s="92" t="s">
        <v>337</v>
      </c>
      <c r="E11" s="93">
        <v>1</v>
      </c>
      <c r="F11" s="22">
        <v>1060000</v>
      </c>
      <c r="G11" s="22">
        <v>1060000</v>
      </c>
      <c r="H11" s="22">
        <v>1060000</v>
      </c>
      <c r="I11" s="22"/>
      <c r="J11" s="22"/>
      <c r="K11" s="22"/>
      <c r="L11" s="22"/>
      <c r="M11" s="22"/>
      <c r="N11" s="22"/>
      <c r="O11" s="22"/>
      <c r="P11" s="22"/>
      <c r="Q11" s="22"/>
    </row>
    <row r="12" ht="35" customHeight="1" spans="1:17">
      <c r="A12" s="91" t="s">
        <v>211</v>
      </c>
      <c r="B12" s="71" t="s">
        <v>341</v>
      </c>
      <c r="C12" s="71" t="s">
        <v>339</v>
      </c>
      <c r="D12" s="92" t="s">
        <v>267</v>
      </c>
      <c r="E12" s="93">
        <v>1</v>
      </c>
      <c r="F12" s="22">
        <v>1790200</v>
      </c>
      <c r="G12" s="22">
        <v>1790200</v>
      </c>
      <c r="H12" s="22">
        <v>1790200</v>
      </c>
      <c r="I12" s="22"/>
      <c r="J12" s="22"/>
      <c r="K12" s="22"/>
      <c r="L12" s="22"/>
      <c r="M12" s="22"/>
      <c r="N12" s="22"/>
      <c r="O12" s="22"/>
      <c r="P12" s="22"/>
      <c r="Q12" s="22"/>
    </row>
    <row r="13" ht="35" customHeight="1" spans="1:17">
      <c r="A13" s="91" t="s">
        <v>173</v>
      </c>
      <c r="B13" s="71" t="s">
        <v>342</v>
      </c>
      <c r="C13" s="71" t="s">
        <v>343</v>
      </c>
      <c r="D13" s="92" t="s">
        <v>344</v>
      </c>
      <c r="E13" s="93">
        <v>4</v>
      </c>
      <c r="F13" s="22"/>
      <c r="G13" s="22">
        <v>20000</v>
      </c>
      <c r="H13" s="22">
        <v>20000</v>
      </c>
      <c r="I13" s="22"/>
      <c r="J13" s="22"/>
      <c r="K13" s="22"/>
      <c r="L13" s="22"/>
      <c r="M13" s="22"/>
      <c r="N13" s="22"/>
      <c r="O13" s="22"/>
      <c r="P13" s="22"/>
      <c r="Q13" s="22"/>
    </row>
    <row r="14" ht="35" customHeight="1" spans="1:17">
      <c r="A14" s="91" t="s">
        <v>173</v>
      </c>
      <c r="B14" s="71" t="s">
        <v>345</v>
      </c>
      <c r="C14" s="71" t="s">
        <v>346</v>
      </c>
      <c r="D14" s="92" t="s">
        <v>344</v>
      </c>
      <c r="E14" s="93">
        <v>4</v>
      </c>
      <c r="F14" s="22"/>
      <c r="G14" s="22">
        <v>60000</v>
      </c>
      <c r="H14" s="22">
        <v>60000</v>
      </c>
      <c r="I14" s="22"/>
      <c r="J14" s="22"/>
      <c r="K14" s="22"/>
      <c r="L14" s="22"/>
      <c r="M14" s="22"/>
      <c r="N14" s="22"/>
      <c r="O14" s="22"/>
      <c r="P14" s="22"/>
      <c r="Q14" s="22"/>
    </row>
    <row r="15" ht="35" customHeight="1" spans="1:17">
      <c r="A15" s="91" t="s">
        <v>173</v>
      </c>
      <c r="B15" s="71" t="s">
        <v>347</v>
      </c>
      <c r="C15" s="71" t="s">
        <v>348</v>
      </c>
      <c r="D15" s="92" t="s">
        <v>344</v>
      </c>
      <c r="E15" s="93">
        <v>4</v>
      </c>
      <c r="F15" s="22"/>
      <c r="G15" s="22">
        <v>11000</v>
      </c>
      <c r="H15" s="22">
        <v>11000</v>
      </c>
      <c r="I15" s="22"/>
      <c r="J15" s="22"/>
      <c r="K15" s="22"/>
      <c r="L15" s="22"/>
      <c r="M15" s="22"/>
      <c r="N15" s="22"/>
      <c r="O15" s="22"/>
      <c r="P15" s="22"/>
      <c r="Q15" s="22"/>
    </row>
    <row r="16" ht="35" customHeight="1" spans="1:17">
      <c r="A16" s="91" t="s">
        <v>182</v>
      </c>
      <c r="B16" s="71" t="s">
        <v>349</v>
      </c>
      <c r="C16" s="71" t="s">
        <v>350</v>
      </c>
      <c r="D16" s="92" t="s">
        <v>351</v>
      </c>
      <c r="E16" s="93">
        <v>2</v>
      </c>
      <c r="F16" s="22"/>
      <c r="G16" s="22">
        <v>3000</v>
      </c>
      <c r="H16" s="22">
        <v>3000</v>
      </c>
      <c r="I16" s="22"/>
      <c r="J16" s="22"/>
      <c r="K16" s="22"/>
      <c r="L16" s="22"/>
      <c r="M16" s="22"/>
      <c r="N16" s="22"/>
      <c r="O16" s="22"/>
      <c r="P16" s="22"/>
      <c r="Q16" s="22"/>
    </row>
    <row r="17" ht="35" customHeight="1" spans="1:17">
      <c r="A17" s="91" t="s">
        <v>182</v>
      </c>
      <c r="B17" s="71" t="s">
        <v>352</v>
      </c>
      <c r="C17" s="71" t="s">
        <v>353</v>
      </c>
      <c r="D17" s="92" t="s">
        <v>354</v>
      </c>
      <c r="E17" s="93">
        <v>8</v>
      </c>
      <c r="F17" s="22">
        <v>6400</v>
      </c>
      <c r="G17" s="22">
        <v>6400</v>
      </c>
      <c r="H17" s="22">
        <v>6400</v>
      </c>
      <c r="I17" s="22"/>
      <c r="J17" s="22"/>
      <c r="K17" s="22"/>
      <c r="L17" s="22"/>
      <c r="M17" s="22"/>
      <c r="N17" s="22"/>
      <c r="O17" s="22"/>
      <c r="P17" s="22"/>
      <c r="Q17" s="22"/>
    </row>
    <row r="18" ht="35" customHeight="1" spans="1:17">
      <c r="A18" s="91" t="s">
        <v>182</v>
      </c>
      <c r="B18" s="71" t="s">
        <v>355</v>
      </c>
      <c r="C18" s="71" t="s">
        <v>356</v>
      </c>
      <c r="D18" s="92" t="s">
        <v>354</v>
      </c>
      <c r="E18" s="93">
        <v>8</v>
      </c>
      <c r="F18" s="22">
        <v>20000</v>
      </c>
      <c r="G18" s="22">
        <v>20000</v>
      </c>
      <c r="H18" s="22">
        <v>20000</v>
      </c>
      <c r="I18" s="22"/>
      <c r="J18" s="22"/>
      <c r="K18" s="22"/>
      <c r="L18" s="22"/>
      <c r="M18" s="22"/>
      <c r="N18" s="22"/>
      <c r="O18" s="22"/>
      <c r="P18" s="22"/>
      <c r="Q18" s="22"/>
    </row>
    <row r="19" ht="35" customHeight="1" spans="1:17">
      <c r="A19" s="91" t="s">
        <v>182</v>
      </c>
      <c r="B19" s="71" t="s">
        <v>357</v>
      </c>
      <c r="C19" s="71" t="s">
        <v>358</v>
      </c>
      <c r="D19" s="92" t="s">
        <v>351</v>
      </c>
      <c r="E19" s="93">
        <v>10</v>
      </c>
      <c r="F19" s="22"/>
      <c r="G19" s="22">
        <v>90000</v>
      </c>
      <c r="H19" s="22">
        <v>90000</v>
      </c>
      <c r="I19" s="22"/>
      <c r="J19" s="22"/>
      <c r="K19" s="22"/>
      <c r="L19" s="22"/>
      <c r="M19" s="22"/>
      <c r="N19" s="22"/>
      <c r="O19" s="22"/>
      <c r="P19" s="22"/>
      <c r="Q19" s="22"/>
    </row>
    <row r="20" ht="35" customHeight="1" spans="1:17">
      <c r="A20" s="91" t="s">
        <v>182</v>
      </c>
      <c r="B20" s="71" t="s">
        <v>359</v>
      </c>
      <c r="C20" s="71" t="s">
        <v>360</v>
      </c>
      <c r="D20" s="92" t="s">
        <v>361</v>
      </c>
      <c r="E20" s="93">
        <v>50</v>
      </c>
      <c r="F20" s="22">
        <v>9000</v>
      </c>
      <c r="G20" s="22">
        <v>9000</v>
      </c>
      <c r="H20" s="22">
        <v>9000</v>
      </c>
      <c r="I20" s="22"/>
      <c r="J20" s="22"/>
      <c r="K20" s="22"/>
      <c r="L20" s="22"/>
      <c r="M20" s="22"/>
      <c r="N20" s="22"/>
      <c r="O20" s="22"/>
      <c r="P20" s="22"/>
      <c r="Q20" s="22"/>
    </row>
    <row r="21" ht="35" customHeight="1" spans="1:17">
      <c r="A21" s="91" t="s">
        <v>182</v>
      </c>
      <c r="B21" s="71" t="s">
        <v>362</v>
      </c>
      <c r="C21" s="71" t="s">
        <v>363</v>
      </c>
      <c r="D21" s="92" t="s">
        <v>364</v>
      </c>
      <c r="E21" s="93">
        <v>2</v>
      </c>
      <c r="F21" s="22">
        <v>2000</v>
      </c>
      <c r="G21" s="22">
        <v>2000</v>
      </c>
      <c r="H21" s="22">
        <v>2000</v>
      </c>
      <c r="I21" s="22"/>
      <c r="J21" s="22"/>
      <c r="K21" s="22"/>
      <c r="L21" s="22"/>
      <c r="M21" s="22"/>
      <c r="N21" s="22"/>
      <c r="O21" s="22"/>
      <c r="P21" s="22"/>
      <c r="Q21" s="22"/>
    </row>
    <row r="22" ht="21" customHeight="1" spans="1:17">
      <c r="A22" s="73" t="s">
        <v>95</v>
      </c>
      <c r="B22" s="74"/>
      <c r="C22" s="74"/>
      <c r="D22" s="74"/>
      <c r="E22" s="90"/>
      <c r="F22" s="22">
        <v>5588858</v>
      </c>
      <c r="G22" s="22">
        <v>5772858</v>
      </c>
      <c r="H22" s="22">
        <v>5772858</v>
      </c>
      <c r="I22" s="22"/>
      <c r="J22" s="22"/>
      <c r="K22" s="22"/>
      <c r="L22" s="22"/>
      <c r="M22" s="22"/>
      <c r="N22" s="22"/>
      <c r="O22" s="22"/>
      <c r="P22" s="22"/>
      <c r="Q22" s="22"/>
    </row>
  </sheetData>
  <mergeCells count="16">
    <mergeCell ref="A2:Q2"/>
    <mergeCell ref="A3:F3"/>
    <mergeCell ref="G4:Q4"/>
    <mergeCell ref="L5:Q5"/>
    <mergeCell ref="A22:E22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N11"/>
  <sheetViews>
    <sheetView showZeros="0" workbookViewId="0">
      <selection activeCell="C17" sqref="C17"/>
    </sheetView>
  </sheetViews>
  <sheetFormatPr defaultColWidth="9.14545454545454" defaultRowHeight="14.25" customHeight="1"/>
  <cols>
    <col min="1" max="1" width="31.4272727272727" customWidth="1"/>
    <col min="2" max="2" width="21.7090909090909" customWidth="1"/>
    <col min="3" max="3" width="26.7090909090909" customWidth="1"/>
    <col min="4" max="14" width="16.6" customWidth="1"/>
  </cols>
  <sheetData>
    <row r="1" ht="13.5" customHeight="1" spans="1:14">
      <c r="A1" s="56"/>
      <c r="B1" s="56"/>
      <c r="C1" s="56"/>
      <c r="D1" s="56"/>
      <c r="E1" s="56"/>
      <c r="F1" s="56"/>
      <c r="G1" s="56"/>
      <c r="H1" s="60"/>
      <c r="I1" s="56"/>
      <c r="J1" s="56"/>
      <c r="K1" s="56"/>
      <c r="L1" s="50"/>
      <c r="M1" s="76"/>
      <c r="N1" s="77" t="s">
        <v>365</v>
      </c>
    </row>
    <row r="2" ht="27.75" customHeight="1" spans="1:14">
      <c r="A2" s="52" t="s">
        <v>366</v>
      </c>
      <c r="B2" s="61"/>
      <c r="C2" s="61"/>
      <c r="D2" s="61"/>
      <c r="E2" s="61"/>
      <c r="F2" s="61"/>
      <c r="G2" s="61"/>
      <c r="H2" s="62"/>
      <c r="I2" s="61"/>
      <c r="J2" s="61"/>
      <c r="K2" s="61"/>
      <c r="L2" s="42"/>
      <c r="M2" s="62"/>
      <c r="N2" s="61"/>
    </row>
    <row r="3" ht="18.75" customHeight="1" spans="1:14">
      <c r="A3" s="53" t="str">
        <f>"单位名称："&amp;"云南省科学技术馆（云南省科普服务中心）"</f>
        <v>单位名称：云南省科学技术馆（云南省科普服务中心）</v>
      </c>
      <c r="B3" s="54"/>
      <c r="C3" s="54"/>
      <c r="D3" s="54"/>
      <c r="E3" s="54"/>
      <c r="F3" s="54"/>
      <c r="G3" s="54"/>
      <c r="H3" s="60"/>
      <c r="I3" s="56"/>
      <c r="J3" s="56"/>
      <c r="K3" s="56"/>
      <c r="L3" s="59"/>
      <c r="M3" s="78"/>
      <c r="N3" s="79" t="s">
        <v>120</v>
      </c>
    </row>
    <row r="4" ht="15.75" customHeight="1" spans="1:14">
      <c r="A4" s="9" t="s">
        <v>325</v>
      </c>
      <c r="B4" s="63" t="s">
        <v>367</v>
      </c>
      <c r="C4" s="63" t="s">
        <v>368</v>
      </c>
      <c r="D4" s="64" t="s">
        <v>136</v>
      </c>
      <c r="E4" s="64"/>
      <c r="F4" s="64"/>
      <c r="G4" s="64"/>
      <c r="H4" s="65"/>
      <c r="I4" s="64"/>
      <c r="J4" s="64"/>
      <c r="K4" s="64"/>
      <c r="L4" s="80"/>
      <c r="M4" s="65"/>
      <c r="N4" s="81"/>
    </row>
    <row r="5" ht="17.25" customHeight="1" spans="1:14">
      <c r="A5" s="14"/>
      <c r="B5" s="66"/>
      <c r="C5" s="66"/>
      <c r="D5" s="66" t="s">
        <v>31</v>
      </c>
      <c r="E5" s="66" t="s">
        <v>34</v>
      </c>
      <c r="F5" s="66" t="s">
        <v>331</v>
      </c>
      <c r="G5" s="66" t="s">
        <v>332</v>
      </c>
      <c r="H5" s="67" t="s">
        <v>333</v>
      </c>
      <c r="I5" s="82" t="s">
        <v>334</v>
      </c>
      <c r="J5" s="82"/>
      <c r="K5" s="82"/>
      <c r="L5" s="83"/>
      <c r="M5" s="84"/>
      <c r="N5" s="68"/>
    </row>
    <row r="6" ht="54" customHeight="1" spans="1:14">
      <c r="A6" s="17"/>
      <c r="B6" s="68"/>
      <c r="C6" s="68"/>
      <c r="D6" s="68"/>
      <c r="E6" s="68"/>
      <c r="F6" s="68"/>
      <c r="G6" s="68"/>
      <c r="H6" s="69"/>
      <c r="I6" s="68" t="s">
        <v>33</v>
      </c>
      <c r="J6" s="68" t="s">
        <v>44</v>
      </c>
      <c r="K6" s="68" t="s">
        <v>143</v>
      </c>
      <c r="L6" s="85" t="s">
        <v>40</v>
      </c>
      <c r="M6" s="69" t="s">
        <v>41</v>
      </c>
      <c r="N6" s="68" t="s">
        <v>42</v>
      </c>
    </row>
    <row r="7" ht="15" customHeight="1" spans="1:14">
      <c r="A7" s="17">
        <v>1</v>
      </c>
      <c r="B7" s="68">
        <v>2</v>
      </c>
      <c r="C7" s="68">
        <v>3</v>
      </c>
      <c r="D7" s="69">
        <v>4</v>
      </c>
      <c r="E7" s="69">
        <v>5</v>
      </c>
      <c r="F7" s="69">
        <v>6</v>
      </c>
      <c r="G7" s="69">
        <v>7</v>
      </c>
      <c r="H7" s="69">
        <v>8</v>
      </c>
      <c r="I7" s="69">
        <v>9</v>
      </c>
      <c r="J7" s="69">
        <v>10</v>
      </c>
      <c r="K7" s="69">
        <v>11</v>
      </c>
      <c r="L7" s="69">
        <v>12</v>
      </c>
      <c r="M7" s="69">
        <v>13</v>
      </c>
      <c r="N7" s="69">
        <v>14</v>
      </c>
    </row>
    <row r="8" ht="21" customHeight="1" spans="1:14">
      <c r="A8" s="70"/>
      <c r="B8" s="71"/>
      <c r="C8" s="71"/>
      <c r="D8" s="72"/>
      <c r="E8" s="72"/>
      <c r="F8" s="72"/>
      <c r="G8" s="72"/>
      <c r="H8" s="72"/>
      <c r="I8" s="72"/>
      <c r="J8" s="72"/>
      <c r="K8" s="72"/>
      <c r="L8" s="86"/>
      <c r="M8" s="72"/>
      <c r="N8" s="72"/>
    </row>
    <row r="9" ht="21" customHeight="1" spans="1:14">
      <c r="A9" s="70"/>
      <c r="B9" s="71"/>
      <c r="C9" s="71"/>
      <c r="D9" s="72"/>
      <c r="E9" s="72"/>
      <c r="F9" s="72"/>
      <c r="G9" s="72"/>
      <c r="H9" s="72"/>
      <c r="I9" s="72"/>
      <c r="J9" s="72"/>
      <c r="K9" s="72"/>
      <c r="L9" s="86"/>
      <c r="M9" s="72"/>
      <c r="N9" s="72"/>
    </row>
    <row r="10" ht="21" customHeight="1" spans="1:14">
      <c r="A10" s="73" t="s">
        <v>95</v>
      </c>
      <c r="B10" s="74"/>
      <c r="C10" s="75"/>
      <c r="D10" s="72"/>
      <c r="E10" s="72"/>
      <c r="F10" s="72"/>
      <c r="G10" s="72"/>
      <c r="H10" s="72"/>
      <c r="I10" s="72"/>
      <c r="J10" s="72"/>
      <c r="K10" s="72"/>
      <c r="L10" s="86"/>
      <c r="M10" s="72"/>
      <c r="N10" s="72"/>
    </row>
    <row r="11" ht="15" customHeight="1" spans="1:1">
      <c r="A11" t="s">
        <v>369</v>
      </c>
    </row>
  </sheetData>
  <mergeCells count="13">
    <mergeCell ref="A2:N2"/>
    <mergeCell ref="A3:C3"/>
    <mergeCell ref="D4:N4"/>
    <mergeCell ref="I5:N5"/>
    <mergeCell ref="A10:C10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9"/>
  <sheetViews>
    <sheetView showZeros="0" workbookViewId="0">
      <selection activeCell="C15" sqref="C15"/>
    </sheetView>
  </sheetViews>
  <sheetFormatPr defaultColWidth="9.14545454545454" defaultRowHeight="14.25" customHeight="1"/>
  <cols>
    <col min="1" max="1" width="42.0363636363636" customWidth="1"/>
    <col min="2" max="15" width="17.1727272727273" customWidth="1"/>
    <col min="16" max="23" width="17.0363636363636" customWidth="1"/>
  </cols>
  <sheetData>
    <row r="1" ht="13.5" customHeight="1" spans="4:23">
      <c r="D1" s="51"/>
      <c r="W1" s="50" t="s">
        <v>370</v>
      </c>
    </row>
    <row r="2" ht="27.75" customHeight="1" spans="1:23">
      <c r="A2" s="52" t="s">
        <v>371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</row>
    <row r="3" ht="18" customHeight="1" spans="1:23">
      <c r="A3" s="53" t="str">
        <f>"单位名称："&amp;"云南省科学技术馆（云南省科普服务中心）"</f>
        <v>单位名称：云南省科学技术馆（云南省科普服务中心）</v>
      </c>
      <c r="B3" s="54"/>
      <c r="C3" s="54"/>
      <c r="D3" s="55"/>
      <c r="E3" s="56"/>
      <c r="F3" s="56"/>
      <c r="G3" s="56"/>
      <c r="H3" s="56"/>
      <c r="I3" s="56"/>
      <c r="W3" s="59" t="s">
        <v>120</v>
      </c>
    </row>
    <row r="4" ht="19.5" customHeight="1" spans="1:23">
      <c r="A4" s="15" t="s">
        <v>372</v>
      </c>
      <c r="B4" s="10" t="s">
        <v>136</v>
      </c>
      <c r="C4" s="11"/>
      <c r="D4" s="11"/>
      <c r="E4" s="10" t="s">
        <v>373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</row>
    <row r="5" ht="40.5" customHeight="1" spans="1:23">
      <c r="A5" s="18"/>
      <c r="B5" s="27" t="s">
        <v>31</v>
      </c>
      <c r="C5" s="9" t="s">
        <v>34</v>
      </c>
      <c r="D5" s="57" t="s">
        <v>374</v>
      </c>
      <c r="E5" s="58" t="s">
        <v>375</v>
      </c>
      <c r="F5" s="58" t="s">
        <v>376</v>
      </c>
      <c r="G5" s="58" t="s">
        <v>377</v>
      </c>
      <c r="H5" s="58" t="s">
        <v>378</v>
      </c>
      <c r="I5" s="58" t="s">
        <v>379</v>
      </c>
      <c r="J5" s="58" t="s">
        <v>380</v>
      </c>
      <c r="K5" s="58" t="s">
        <v>381</v>
      </c>
      <c r="L5" s="58" t="s">
        <v>382</v>
      </c>
      <c r="M5" s="58" t="s">
        <v>383</v>
      </c>
      <c r="N5" s="58" t="s">
        <v>384</v>
      </c>
      <c r="O5" s="58" t="s">
        <v>385</v>
      </c>
      <c r="P5" s="58" t="s">
        <v>386</v>
      </c>
      <c r="Q5" s="58" t="s">
        <v>387</v>
      </c>
      <c r="R5" s="58" t="s">
        <v>388</v>
      </c>
      <c r="S5" s="58" t="s">
        <v>389</v>
      </c>
      <c r="T5" s="58" t="s">
        <v>390</v>
      </c>
      <c r="U5" s="58" t="s">
        <v>391</v>
      </c>
      <c r="V5" s="58" t="s">
        <v>392</v>
      </c>
      <c r="W5" s="58" t="s">
        <v>393</v>
      </c>
    </row>
    <row r="6" ht="19.5" customHeight="1" spans="1:23">
      <c r="A6" s="58">
        <v>1</v>
      </c>
      <c r="B6" s="58">
        <v>2</v>
      </c>
      <c r="C6" s="58">
        <v>3</v>
      </c>
      <c r="D6" s="10">
        <v>4</v>
      </c>
      <c r="E6" s="58">
        <v>5</v>
      </c>
      <c r="F6" s="58">
        <v>6</v>
      </c>
      <c r="G6" s="58">
        <v>7</v>
      </c>
      <c r="H6" s="10">
        <v>8</v>
      </c>
      <c r="I6" s="58">
        <v>9</v>
      </c>
      <c r="J6" s="58">
        <v>10</v>
      </c>
      <c r="K6" s="58">
        <v>11</v>
      </c>
      <c r="L6" s="10">
        <v>12</v>
      </c>
      <c r="M6" s="58">
        <v>13</v>
      </c>
      <c r="N6" s="58">
        <v>14</v>
      </c>
      <c r="O6" s="58">
        <v>15</v>
      </c>
      <c r="P6" s="10">
        <v>16</v>
      </c>
      <c r="Q6" s="58">
        <v>17</v>
      </c>
      <c r="R6" s="58">
        <v>18</v>
      </c>
      <c r="S6" s="58">
        <v>19</v>
      </c>
      <c r="T6" s="10">
        <v>20</v>
      </c>
      <c r="U6" s="10">
        <v>21</v>
      </c>
      <c r="V6" s="10">
        <v>22</v>
      </c>
      <c r="W6" s="58">
        <v>23</v>
      </c>
    </row>
    <row r="7" ht="28.4" customHeight="1" spans="1:23">
      <c r="A7" s="28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</row>
    <row r="8" ht="29.9" customHeight="1" spans="1:23">
      <c r="A8" s="28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</row>
    <row r="9" ht="21" customHeight="1" spans="1:1">
      <c r="A9" t="s">
        <v>394</v>
      </c>
    </row>
  </sheetData>
  <mergeCells count="5">
    <mergeCell ref="A2:W2"/>
    <mergeCell ref="A3:I3"/>
    <mergeCell ref="B4:D4"/>
    <mergeCell ref="E4:W4"/>
    <mergeCell ref="A4:A5"/>
  </mergeCell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8"/>
  <sheetViews>
    <sheetView showZeros="0" workbookViewId="0">
      <selection activeCell="D28" sqref="D28"/>
    </sheetView>
  </sheetViews>
  <sheetFormatPr defaultColWidth="9.14545454545454" defaultRowHeight="12" customHeight="1" outlineLevelRow="7"/>
  <cols>
    <col min="1" max="1" width="34.2818181818182" customWidth="1"/>
    <col min="2" max="2" width="29" customWidth="1"/>
    <col min="3" max="3" width="16.3181818181818" customWidth="1"/>
    <col min="4" max="4" width="15.6" customWidth="1"/>
    <col min="5" max="5" width="23.5727272727273" customWidth="1"/>
    <col min="6" max="6" width="11.2818181818182" customWidth="1"/>
    <col min="7" max="7" width="14.8818181818182" customWidth="1"/>
    <col min="8" max="8" width="10.8818181818182" customWidth="1"/>
    <col min="9" max="9" width="13.4272727272727" customWidth="1"/>
    <col min="10" max="10" width="32.0363636363636" customWidth="1"/>
  </cols>
  <sheetData>
    <row r="1" customHeight="1" spans="10:10">
      <c r="J1" s="50" t="s">
        <v>395</v>
      </c>
    </row>
    <row r="2" ht="28.5" customHeight="1" spans="1:10">
      <c r="A2" s="41" t="s">
        <v>396</v>
      </c>
      <c r="B2" s="26"/>
      <c r="C2" s="26"/>
      <c r="D2" s="26"/>
      <c r="E2" s="26"/>
      <c r="F2" s="42"/>
      <c r="G2" s="26"/>
      <c r="H2" s="42"/>
      <c r="I2" s="42"/>
      <c r="J2" s="26"/>
    </row>
    <row r="3" ht="17.25" customHeight="1" spans="1:1">
      <c r="A3" s="4" t="str">
        <f>"单位名称："&amp;"云南省科学技术馆（云南省科普服务中心）"</f>
        <v>单位名称：云南省科学技术馆（云南省科普服务中心）</v>
      </c>
    </row>
    <row r="4" ht="44.25" customHeight="1" spans="1:10">
      <c r="A4" s="43" t="s">
        <v>230</v>
      </c>
      <c r="B4" s="43" t="s">
        <v>231</v>
      </c>
      <c r="C4" s="43" t="s">
        <v>232</v>
      </c>
      <c r="D4" s="43" t="s">
        <v>233</v>
      </c>
      <c r="E4" s="43" t="s">
        <v>234</v>
      </c>
      <c r="F4" s="44" t="s">
        <v>235</v>
      </c>
      <c r="G4" s="43" t="s">
        <v>236</v>
      </c>
      <c r="H4" s="44" t="s">
        <v>237</v>
      </c>
      <c r="I4" s="44" t="s">
        <v>238</v>
      </c>
      <c r="J4" s="43" t="s">
        <v>239</v>
      </c>
    </row>
    <row r="5" ht="14.25" customHeight="1" spans="1:10">
      <c r="A5" s="43">
        <v>1</v>
      </c>
      <c r="B5" s="43">
        <v>2</v>
      </c>
      <c r="C5" s="43">
        <v>3</v>
      </c>
      <c r="D5" s="43">
        <v>4</v>
      </c>
      <c r="E5" s="43">
        <v>5</v>
      </c>
      <c r="F5" s="44">
        <v>6</v>
      </c>
      <c r="G5" s="43">
        <v>7</v>
      </c>
      <c r="H5" s="44">
        <v>8</v>
      </c>
      <c r="I5" s="44">
        <v>9</v>
      </c>
      <c r="J5" s="43">
        <v>10</v>
      </c>
    </row>
    <row r="6" ht="42" customHeight="1" spans="1:10">
      <c r="A6" s="45"/>
      <c r="B6" s="46"/>
      <c r="C6" s="46"/>
      <c r="D6" s="46"/>
      <c r="E6" s="47"/>
      <c r="F6" s="48"/>
      <c r="G6" s="47"/>
      <c r="H6" s="48"/>
      <c r="I6" s="48"/>
      <c r="J6" s="47"/>
    </row>
    <row r="7" ht="42" customHeight="1" spans="1:10">
      <c r="A7" s="45"/>
      <c r="B7" s="49"/>
      <c r="C7" s="49"/>
      <c r="D7" s="49"/>
      <c r="E7" s="45"/>
      <c r="F7" s="49"/>
      <c r="G7" s="45"/>
      <c r="H7" s="49"/>
      <c r="I7" s="49"/>
      <c r="J7" s="45"/>
    </row>
    <row r="8" ht="18" customHeight="1" spans="1:1">
      <c r="A8" t="s">
        <v>397</v>
      </c>
    </row>
  </sheetData>
  <mergeCells count="2">
    <mergeCell ref="A2:J2"/>
    <mergeCell ref="A3:H3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H12"/>
  <sheetViews>
    <sheetView showZeros="0" topLeftCell="B1" workbookViewId="0">
      <selection activeCell="C20" sqref="C20"/>
    </sheetView>
  </sheetViews>
  <sheetFormatPr defaultColWidth="8.85454545454546" defaultRowHeight="15" customHeight="1" outlineLevelCol="7"/>
  <cols>
    <col min="1" max="1" width="39.4545454545455" customWidth="1"/>
    <col min="2" max="2" width="19.7454545454545" customWidth="1"/>
    <col min="3" max="3" width="33.3181818181818" customWidth="1"/>
    <col min="4" max="4" width="27.5454545454545" customWidth="1"/>
    <col min="5" max="5" width="14.4454545454545" customWidth="1"/>
    <col min="6" max="6" width="17.1727272727273" customWidth="1"/>
    <col min="7" max="7" width="17.3181818181818" customWidth="1"/>
    <col min="8" max="8" width="28.3181818181818" customWidth="1"/>
  </cols>
  <sheetData>
    <row r="1" ht="18.75" customHeight="1" spans="1:8">
      <c r="A1" s="33"/>
      <c r="B1" s="33"/>
      <c r="C1" s="33"/>
      <c r="D1" s="33"/>
      <c r="E1" s="33"/>
      <c r="F1" s="33"/>
      <c r="G1" s="33"/>
      <c r="H1" s="34" t="s">
        <v>398</v>
      </c>
    </row>
    <row r="2" ht="30.65" customHeight="1" spans="1:8">
      <c r="A2" s="35" t="s">
        <v>399</v>
      </c>
      <c r="B2" s="35"/>
      <c r="C2" s="35"/>
      <c r="D2" s="35"/>
      <c r="E2" s="35"/>
      <c r="F2" s="35"/>
      <c r="G2" s="35"/>
      <c r="H2" s="35"/>
    </row>
    <row r="3" ht="18.75" customHeight="1" spans="1:8">
      <c r="A3" s="33" t="str">
        <f>"单位名称："&amp;"云南省科学技术馆（云南省科普服务中心）"</f>
        <v>单位名称：云南省科学技术馆（云南省科普服务中心）</v>
      </c>
      <c r="B3" s="33"/>
      <c r="C3" s="33"/>
      <c r="D3" s="33"/>
      <c r="E3" s="33"/>
      <c r="F3" s="33"/>
      <c r="G3" s="33"/>
      <c r="H3" s="33"/>
    </row>
    <row r="4" ht="18.75" customHeight="1" spans="1:8">
      <c r="A4" s="36" t="s">
        <v>129</v>
      </c>
      <c r="B4" s="36" t="s">
        <v>400</v>
      </c>
      <c r="C4" s="36" t="s">
        <v>401</v>
      </c>
      <c r="D4" s="36" t="s">
        <v>402</v>
      </c>
      <c r="E4" s="36" t="s">
        <v>403</v>
      </c>
      <c r="F4" s="36" t="s">
        <v>404</v>
      </c>
      <c r="G4" s="36"/>
      <c r="H4" s="36"/>
    </row>
    <row r="5" ht="18.75" customHeight="1" spans="1:8">
      <c r="A5" s="36"/>
      <c r="B5" s="36"/>
      <c r="C5" s="36"/>
      <c r="D5" s="36"/>
      <c r="E5" s="36"/>
      <c r="F5" s="36" t="s">
        <v>329</v>
      </c>
      <c r="G5" s="36" t="s">
        <v>405</v>
      </c>
      <c r="H5" s="36" t="s">
        <v>406</v>
      </c>
    </row>
    <row r="6" ht="18.75" customHeight="1" spans="1:8">
      <c r="A6" s="37" t="s">
        <v>112</v>
      </c>
      <c r="B6" s="37" t="s">
        <v>113</v>
      </c>
      <c r="C6" s="37" t="s">
        <v>114</v>
      </c>
      <c r="D6" s="37" t="s">
        <v>115</v>
      </c>
      <c r="E6" s="37" t="s">
        <v>116</v>
      </c>
      <c r="F6" s="37" t="s">
        <v>117</v>
      </c>
      <c r="G6" s="37" t="s">
        <v>407</v>
      </c>
      <c r="H6" s="37" t="s">
        <v>408</v>
      </c>
    </row>
    <row r="7" ht="29.9" customHeight="1" spans="1:8">
      <c r="A7" s="38" t="s">
        <v>46</v>
      </c>
      <c r="B7" s="38" t="s">
        <v>409</v>
      </c>
      <c r="C7" s="38" t="s">
        <v>358</v>
      </c>
      <c r="D7" s="38" t="s">
        <v>357</v>
      </c>
      <c r="E7" s="36" t="s">
        <v>351</v>
      </c>
      <c r="F7" s="39">
        <v>10</v>
      </c>
      <c r="G7" s="40">
        <v>9000</v>
      </c>
      <c r="H7" s="40">
        <v>90000</v>
      </c>
    </row>
    <row r="8" ht="29.9" customHeight="1" spans="1:8">
      <c r="A8" s="38" t="s">
        <v>46</v>
      </c>
      <c r="B8" s="38" t="s">
        <v>409</v>
      </c>
      <c r="C8" s="38" t="s">
        <v>350</v>
      </c>
      <c r="D8" s="38" t="s">
        <v>349</v>
      </c>
      <c r="E8" s="36" t="s">
        <v>351</v>
      </c>
      <c r="F8" s="39">
        <v>2</v>
      </c>
      <c r="G8" s="40">
        <v>1500</v>
      </c>
      <c r="H8" s="40">
        <v>3000</v>
      </c>
    </row>
    <row r="9" ht="29.9" customHeight="1" spans="1:8">
      <c r="A9" s="38" t="s">
        <v>46</v>
      </c>
      <c r="B9" s="38" t="s">
        <v>410</v>
      </c>
      <c r="C9" s="38" t="s">
        <v>356</v>
      </c>
      <c r="D9" s="38" t="s">
        <v>355</v>
      </c>
      <c r="E9" s="36" t="s">
        <v>354</v>
      </c>
      <c r="F9" s="39">
        <v>8</v>
      </c>
      <c r="G9" s="40">
        <v>2500</v>
      </c>
      <c r="H9" s="40">
        <v>20000</v>
      </c>
    </row>
    <row r="10" ht="29.9" customHeight="1" spans="1:8">
      <c r="A10" s="38" t="s">
        <v>46</v>
      </c>
      <c r="B10" s="38" t="s">
        <v>410</v>
      </c>
      <c r="C10" s="38" t="s">
        <v>353</v>
      </c>
      <c r="D10" s="38" t="s">
        <v>352</v>
      </c>
      <c r="E10" s="36" t="s">
        <v>354</v>
      </c>
      <c r="F10" s="39">
        <v>8</v>
      </c>
      <c r="G10" s="40">
        <v>800</v>
      </c>
      <c r="H10" s="40">
        <v>6400</v>
      </c>
    </row>
    <row r="11" ht="29.9" customHeight="1" spans="1:8">
      <c r="A11" s="38" t="s">
        <v>46</v>
      </c>
      <c r="B11" s="38" t="s">
        <v>410</v>
      </c>
      <c r="C11" s="38" t="s">
        <v>363</v>
      </c>
      <c r="D11" s="38" t="s">
        <v>362</v>
      </c>
      <c r="E11" s="36" t="s">
        <v>364</v>
      </c>
      <c r="F11" s="39">
        <v>2</v>
      </c>
      <c r="G11" s="40">
        <v>1000</v>
      </c>
      <c r="H11" s="40">
        <v>2000</v>
      </c>
    </row>
    <row r="12" ht="20.15" customHeight="1" spans="1:8">
      <c r="A12" s="36" t="s">
        <v>31</v>
      </c>
      <c r="B12" s="36"/>
      <c r="C12" s="36"/>
      <c r="D12" s="36"/>
      <c r="E12" s="36"/>
      <c r="F12" s="39">
        <v>30</v>
      </c>
      <c r="G12" s="40"/>
      <c r="H12" s="40">
        <v>121400</v>
      </c>
    </row>
  </sheetData>
  <mergeCells count="8">
    <mergeCell ref="A2:H2"/>
    <mergeCell ref="F4:H4"/>
    <mergeCell ref="A12:E12"/>
    <mergeCell ref="A4:A5"/>
    <mergeCell ref="B4:B5"/>
    <mergeCell ref="C4:C5"/>
    <mergeCell ref="D4:D5"/>
    <mergeCell ref="E4:E5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K13"/>
  <sheetViews>
    <sheetView showZeros="0" workbookViewId="0">
      <selection activeCell="B25" sqref="B25"/>
    </sheetView>
  </sheetViews>
  <sheetFormatPr defaultColWidth="9.14545454545454" defaultRowHeight="14.25" customHeight="1"/>
  <cols>
    <col min="1" max="1" width="16.3181818181818" customWidth="1"/>
    <col min="2" max="2" width="29.0363636363636" customWidth="1"/>
    <col min="3" max="3" width="23.8545454545455" customWidth="1"/>
    <col min="4" max="7" width="19.6" customWidth="1"/>
    <col min="8" max="8" width="15.4272727272727" customWidth="1"/>
    <col min="9" max="11" width="19.6" customWidth="1"/>
  </cols>
  <sheetData>
    <row r="1" ht="13.5" customHeight="1" spans="4:11">
      <c r="D1" s="1"/>
      <c r="E1" s="1"/>
      <c r="F1" s="1"/>
      <c r="G1" s="1"/>
      <c r="K1" s="2" t="s">
        <v>411</v>
      </c>
    </row>
    <row r="2" ht="27.75" customHeight="1" spans="1:11">
      <c r="A2" s="26" t="s">
        <v>412</v>
      </c>
      <c r="B2" s="26"/>
      <c r="C2" s="26"/>
      <c r="D2" s="26"/>
      <c r="E2" s="26"/>
      <c r="F2" s="26"/>
      <c r="G2" s="26"/>
      <c r="H2" s="26"/>
      <c r="I2" s="26"/>
      <c r="J2" s="26"/>
      <c r="K2" s="26"/>
    </row>
    <row r="3" ht="13.5" customHeight="1" spans="1:11">
      <c r="A3" s="4" t="str">
        <f>"单位名称："&amp;"云南省科学技术馆（云南省科普服务中心）"</f>
        <v>单位名称：云南省科学技术馆（云南省科普服务中心）</v>
      </c>
      <c r="B3" s="5"/>
      <c r="C3" s="5"/>
      <c r="D3" s="5"/>
      <c r="E3" s="5"/>
      <c r="F3" s="5"/>
      <c r="G3" s="5"/>
      <c r="H3" s="6"/>
      <c r="I3" s="6"/>
      <c r="J3" s="6"/>
      <c r="K3" s="7" t="s">
        <v>120</v>
      </c>
    </row>
    <row r="4" ht="21.75" customHeight="1" spans="1:11">
      <c r="A4" s="8" t="s">
        <v>207</v>
      </c>
      <c r="B4" s="8" t="s">
        <v>131</v>
      </c>
      <c r="C4" s="8" t="s">
        <v>208</v>
      </c>
      <c r="D4" s="9" t="s">
        <v>132</v>
      </c>
      <c r="E4" s="9" t="s">
        <v>133</v>
      </c>
      <c r="F4" s="9" t="s">
        <v>134</v>
      </c>
      <c r="G4" s="9" t="s">
        <v>135</v>
      </c>
      <c r="H4" s="15" t="s">
        <v>31</v>
      </c>
      <c r="I4" s="10" t="s">
        <v>413</v>
      </c>
      <c r="J4" s="11"/>
      <c r="K4" s="12"/>
    </row>
    <row r="5" ht="21.75" customHeight="1" spans="1:11">
      <c r="A5" s="13"/>
      <c r="B5" s="13"/>
      <c r="C5" s="13"/>
      <c r="D5" s="14"/>
      <c r="E5" s="14"/>
      <c r="F5" s="14"/>
      <c r="G5" s="14"/>
      <c r="H5" s="27"/>
      <c r="I5" s="9" t="s">
        <v>34</v>
      </c>
      <c r="J5" s="9" t="s">
        <v>35</v>
      </c>
      <c r="K5" s="9" t="s">
        <v>36</v>
      </c>
    </row>
    <row r="6" ht="40.5" customHeight="1" spans="1:11">
      <c r="A6" s="16"/>
      <c r="B6" s="16"/>
      <c r="C6" s="16"/>
      <c r="D6" s="17"/>
      <c r="E6" s="17"/>
      <c r="F6" s="17"/>
      <c r="G6" s="17"/>
      <c r="H6" s="18"/>
      <c r="I6" s="17" t="s">
        <v>33</v>
      </c>
      <c r="J6" s="17"/>
      <c r="K6" s="17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32">
        <v>10</v>
      </c>
      <c r="K7" s="32">
        <v>11</v>
      </c>
    </row>
    <row r="8" ht="30.65" customHeight="1" spans="1:11">
      <c r="A8" s="28"/>
      <c r="B8" s="20" t="s">
        <v>414</v>
      </c>
      <c r="C8" s="28"/>
      <c r="D8" s="28"/>
      <c r="E8" s="28"/>
      <c r="F8" s="28"/>
      <c r="G8" s="28"/>
      <c r="H8" s="22">
        <v>2480000</v>
      </c>
      <c r="I8" s="22">
        <v>2480000</v>
      </c>
      <c r="J8" s="22"/>
      <c r="K8" s="22"/>
    </row>
    <row r="9" ht="30.65" customHeight="1" spans="1:11">
      <c r="A9" s="20" t="s">
        <v>212</v>
      </c>
      <c r="B9" s="20" t="s">
        <v>414</v>
      </c>
      <c r="C9" s="20" t="s">
        <v>46</v>
      </c>
      <c r="D9" s="20" t="s">
        <v>415</v>
      </c>
      <c r="E9" s="20" t="s">
        <v>416</v>
      </c>
      <c r="F9" s="20" t="s">
        <v>193</v>
      </c>
      <c r="G9" s="20" t="s">
        <v>194</v>
      </c>
      <c r="H9" s="22">
        <v>96300</v>
      </c>
      <c r="I9" s="22">
        <v>96300</v>
      </c>
      <c r="J9" s="22"/>
      <c r="K9" s="22"/>
    </row>
    <row r="10" ht="30.65" customHeight="1" spans="1:11">
      <c r="A10" s="20" t="s">
        <v>212</v>
      </c>
      <c r="B10" s="20" t="s">
        <v>414</v>
      </c>
      <c r="C10" s="20" t="s">
        <v>46</v>
      </c>
      <c r="D10" s="20" t="s">
        <v>415</v>
      </c>
      <c r="E10" s="20" t="s">
        <v>416</v>
      </c>
      <c r="F10" s="20" t="s">
        <v>214</v>
      </c>
      <c r="G10" s="20" t="s">
        <v>215</v>
      </c>
      <c r="H10" s="22">
        <v>893130.84</v>
      </c>
      <c r="I10" s="22">
        <v>893130.84</v>
      </c>
      <c r="J10" s="22"/>
      <c r="K10" s="22"/>
    </row>
    <row r="11" ht="30.65" customHeight="1" spans="1:11">
      <c r="A11" s="20" t="s">
        <v>212</v>
      </c>
      <c r="B11" s="20" t="s">
        <v>414</v>
      </c>
      <c r="C11" s="20" t="s">
        <v>46</v>
      </c>
      <c r="D11" s="20" t="s">
        <v>415</v>
      </c>
      <c r="E11" s="20" t="s">
        <v>416</v>
      </c>
      <c r="F11" s="20" t="s">
        <v>220</v>
      </c>
      <c r="G11" s="20" t="s">
        <v>221</v>
      </c>
      <c r="H11" s="22">
        <v>1310569.16</v>
      </c>
      <c r="I11" s="22">
        <v>1310569.16</v>
      </c>
      <c r="J11" s="22"/>
      <c r="K11" s="22"/>
    </row>
    <row r="12" ht="30.65" customHeight="1" spans="1:11">
      <c r="A12" s="20" t="s">
        <v>212</v>
      </c>
      <c r="B12" s="20" t="s">
        <v>414</v>
      </c>
      <c r="C12" s="20" t="s">
        <v>46</v>
      </c>
      <c r="D12" s="20" t="s">
        <v>415</v>
      </c>
      <c r="E12" s="20" t="s">
        <v>416</v>
      </c>
      <c r="F12" s="20" t="s">
        <v>226</v>
      </c>
      <c r="G12" s="20" t="s">
        <v>227</v>
      </c>
      <c r="H12" s="22">
        <v>180000</v>
      </c>
      <c r="I12" s="22">
        <v>180000</v>
      </c>
      <c r="J12" s="22"/>
      <c r="K12" s="22"/>
    </row>
    <row r="13" ht="18.75" customHeight="1" spans="1:11">
      <c r="A13" s="29" t="s">
        <v>95</v>
      </c>
      <c r="B13" s="30"/>
      <c r="C13" s="30"/>
      <c r="D13" s="30"/>
      <c r="E13" s="30"/>
      <c r="F13" s="30"/>
      <c r="G13" s="31"/>
      <c r="H13" s="22">
        <v>2480000</v>
      </c>
      <c r="I13" s="22">
        <v>2480000</v>
      </c>
      <c r="J13" s="22"/>
      <c r="K13" s="22"/>
    </row>
  </sheetData>
  <mergeCells count="15">
    <mergeCell ref="A2:K2"/>
    <mergeCell ref="A3:G3"/>
    <mergeCell ref="I4:K4"/>
    <mergeCell ref="A13:G13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10"/>
  <sheetViews>
    <sheetView showZeros="0" tabSelected="1" workbookViewId="0">
      <selection activeCell="D23" sqref="D23:D24"/>
    </sheetView>
  </sheetViews>
  <sheetFormatPr defaultColWidth="9.14545454545454" defaultRowHeight="14.25" customHeight="1" outlineLevelCol="6"/>
  <cols>
    <col min="1" max="1" width="37.7454545454545" customWidth="1"/>
    <col min="2" max="2" width="28" customWidth="1"/>
    <col min="3" max="3" width="37.6" customWidth="1"/>
    <col min="4" max="4" width="17.0363636363636" customWidth="1"/>
    <col min="5" max="7" width="27.0363636363636" customWidth="1"/>
  </cols>
  <sheetData>
    <row r="1" ht="13.5" customHeight="1" spans="4:7">
      <c r="D1" s="1"/>
      <c r="G1" s="2" t="s">
        <v>417</v>
      </c>
    </row>
    <row r="2" ht="27.75" customHeight="1" spans="1:7">
      <c r="A2" s="3" t="s">
        <v>418</v>
      </c>
      <c r="B2" s="3"/>
      <c r="C2" s="3"/>
      <c r="D2" s="3"/>
      <c r="E2" s="3"/>
      <c r="F2" s="3"/>
      <c r="G2" s="3"/>
    </row>
    <row r="3" ht="13.5" customHeight="1" spans="1:7">
      <c r="A3" s="4" t="str">
        <f>"单位名称："&amp;"云南省科学技术馆（云南省科普服务中心）"</f>
        <v>单位名称：云南省科学技术馆（云南省科普服务中心）</v>
      </c>
      <c r="B3" s="5"/>
      <c r="C3" s="5"/>
      <c r="D3" s="5"/>
      <c r="E3" s="6"/>
      <c r="F3" s="6"/>
      <c r="G3" s="7" t="s">
        <v>120</v>
      </c>
    </row>
    <row r="4" ht="21.75" customHeight="1" spans="1:7">
      <c r="A4" s="8" t="s">
        <v>208</v>
      </c>
      <c r="B4" s="8" t="s">
        <v>207</v>
      </c>
      <c r="C4" s="8" t="s">
        <v>131</v>
      </c>
      <c r="D4" s="9" t="s">
        <v>419</v>
      </c>
      <c r="E4" s="10" t="s">
        <v>34</v>
      </c>
      <c r="F4" s="11"/>
      <c r="G4" s="12"/>
    </row>
    <row r="5" ht="21.75" customHeight="1" spans="1:7">
      <c r="A5" s="13"/>
      <c r="B5" s="13"/>
      <c r="C5" s="13"/>
      <c r="D5" s="14"/>
      <c r="E5" s="15" t="s">
        <v>420</v>
      </c>
      <c r="F5" s="9" t="s">
        <v>421</v>
      </c>
      <c r="G5" s="9" t="s">
        <v>422</v>
      </c>
    </row>
    <row r="6" ht="40.5" customHeight="1" spans="1:7">
      <c r="A6" s="16"/>
      <c r="B6" s="16"/>
      <c r="C6" s="16"/>
      <c r="D6" s="17"/>
      <c r="E6" s="18"/>
      <c r="F6" s="17" t="s">
        <v>33</v>
      </c>
      <c r="G6" s="17"/>
    </row>
    <row r="7" ht="15" customHeight="1" spans="1:7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</row>
    <row r="8" ht="29.9" customHeight="1" spans="1:7">
      <c r="A8" s="20" t="s">
        <v>46</v>
      </c>
      <c r="B8" s="21"/>
      <c r="C8" s="21"/>
      <c r="D8" s="20"/>
      <c r="E8" s="22">
        <v>12750000</v>
      </c>
      <c r="F8" s="22">
        <v>14750000</v>
      </c>
      <c r="G8" s="22">
        <v>14750000</v>
      </c>
    </row>
    <row r="9" ht="29.9" customHeight="1" spans="1:7">
      <c r="A9" s="20"/>
      <c r="B9" s="20" t="s">
        <v>423</v>
      </c>
      <c r="C9" s="20" t="s">
        <v>211</v>
      </c>
      <c r="D9" s="20" t="s">
        <v>424</v>
      </c>
      <c r="E9" s="22">
        <v>12750000</v>
      </c>
      <c r="F9" s="22">
        <v>14750000</v>
      </c>
      <c r="G9" s="22">
        <v>14750000</v>
      </c>
    </row>
    <row r="10" ht="18.75" customHeight="1" spans="1:7">
      <c r="A10" s="23" t="s">
        <v>31</v>
      </c>
      <c r="B10" s="24" t="s">
        <v>425</v>
      </c>
      <c r="C10" s="24"/>
      <c r="D10" s="25"/>
      <c r="E10" s="22">
        <v>12750000</v>
      </c>
      <c r="F10" s="22">
        <v>14750000</v>
      </c>
      <c r="G10" s="22">
        <v>14750000</v>
      </c>
    </row>
  </sheetData>
  <mergeCells count="11">
    <mergeCell ref="A2:G2"/>
    <mergeCell ref="A3:D3"/>
    <mergeCell ref="E4:G4"/>
    <mergeCell ref="A10:D10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S9"/>
  <sheetViews>
    <sheetView showZeros="0" workbookViewId="0">
      <selection activeCell="A1" sqref="A1"/>
    </sheetView>
  </sheetViews>
  <sheetFormatPr defaultColWidth="8" defaultRowHeight="14.25" customHeight="1"/>
  <cols>
    <col min="1" max="1" width="21.1454545454545" customWidth="1"/>
    <col min="2" max="2" width="35.2818181818182" customWidth="1"/>
    <col min="3" max="19" width="16.1727272727273" customWidth="1"/>
  </cols>
  <sheetData>
    <row r="1" ht="12" customHeight="1" spans="1:18">
      <c r="A1" s="22"/>
      <c r="J1" s="153"/>
      <c r="R1" s="2" t="s">
        <v>27</v>
      </c>
    </row>
    <row r="2" ht="36" customHeight="1" spans="1:19">
      <c r="A2" s="142" t="s">
        <v>28</v>
      </c>
      <c r="B2" s="26"/>
      <c r="C2" s="26"/>
      <c r="D2" s="26"/>
      <c r="E2" s="26"/>
      <c r="F2" s="26"/>
      <c r="G2" s="26"/>
      <c r="H2" s="26"/>
      <c r="I2" s="26"/>
      <c r="J2" s="42"/>
      <c r="K2" s="26"/>
      <c r="L2" s="26"/>
      <c r="M2" s="26"/>
      <c r="N2" s="26"/>
      <c r="O2" s="26"/>
      <c r="P2" s="26"/>
      <c r="Q2" s="26"/>
      <c r="R2" s="26"/>
      <c r="S2" s="26"/>
    </row>
    <row r="3" ht="20.25" customHeight="1" spans="1:19">
      <c r="A3" s="87" t="str">
        <f>"单位名称："&amp;"云南省科学技术馆（云南省科普服务中心）"</f>
        <v>单位名称：云南省科学技术馆（云南省科普服务中心）</v>
      </c>
      <c r="B3" s="6"/>
      <c r="C3" s="6"/>
      <c r="D3" s="6"/>
      <c r="E3" s="6"/>
      <c r="F3" s="6"/>
      <c r="G3" s="6"/>
      <c r="H3" s="6"/>
      <c r="I3" s="6"/>
      <c r="J3" s="154"/>
      <c r="K3" s="6"/>
      <c r="L3" s="6"/>
      <c r="M3" s="6"/>
      <c r="N3" s="7"/>
      <c r="O3" s="7"/>
      <c r="P3" s="7"/>
      <c r="Q3" s="7"/>
      <c r="R3" s="7" t="s">
        <v>2</v>
      </c>
      <c r="S3" s="7" t="s">
        <v>2</v>
      </c>
    </row>
    <row r="4" ht="18.75" customHeight="1" spans="1:19">
      <c r="A4" s="143" t="s">
        <v>29</v>
      </c>
      <c r="B4" s="144" t="s">
        <v>30</v>
      </c>
      <c r="C4" s="144" t="s">
        <v>31</v>
      </c>
      <c r="D4" s="145" t="s">
        <v>32</v>
      </c>
      <c r="E4" s="146"/>
      <c r="F4" s="146"/>
      <c r="G4" s="146"/>
      <c r="H4" s="146"/>
      <c r="I4" s="146"/>
      <c r="J4" s="155"/>
      <c r="K4" s="146"/>
      <c r="L4" s="146"/>
      <c r="M4" s="146"/>
      <c r="N4" s="156"/>
      <c r="O4" s="156" t="s">
        <v>20</v>
      </c>
      <c r="P4" s="156"/>
      <c r="Q4" s="156"/>
      <c r="R4" s="156"/>
      <c r="S4" s="156"/>
    </row>
    <row r="5" ht="18" customHeight="1" spans="1:19">
      <c r="A5" s="147"/>
      <c r="B5" s="148"/>
      <c r="C5" s="148"/>
      <c r="D5" s="148" t="s">
        <v>33</v>
      </c>
      <c r="E5" s="148" t="s">
        <v>34</v>
      </c>
      <c r="F5" s="148" t="s">
        <v>35</v>
      </c>
      <c r="G5" s="148" t="s">
        <v>36</v>
      </c>
      <c r="H5" s="148" t="s">
        <v>37</v>
      </c>
      <c r="I5" s="157" t="s">
        <v>38</v>
      </c>
      <c r="J5" s="158"/>
      <c r="K5" s="157" t="s">
        <v>39</v>
      </c>
      <c r="L5" s="157" t="s">
        <v>40</v>
      </c>
      <c r="M5" s="157" t="s">
        <v>41</v>
      </c>
      <c r="N5" s="159" t="s">
        <v>42</v>
      </c>
      <c r="O5" s="160" t="s">
        <v>33</v>
      </c>
      <c r="P5" s="160" t="s">
        <v>34</v>
      </c>
      <c r="Q5" s="160" t="s">
        <v>35</v>
      </c>
      <c r="R5" s="160" t="s">
        <v>36</v>
      </c>
      <c r="S5" s="160" t="s">
        <v>43</v>
      </c>
    </row>
    <row r="6" ht="29.25" customHeight="1" spans="1:19">
      <c r="A6" s="149"/>
      <c r="B6" s="150"/>
      <c r="C6" s="150"/>
      <c r="D6" s="150"/>
      <c r="E6" s="150"/>
      <c r="F6" s="150"/>
      <c r="G6" s="150"/>
      <c r="H6" s="150"/>
      <c r="I6" s="161" t="s">
        <v>33</v>
      </c>
      <c r="J6" s="161" t="s">
        <v>44</v>
      </c>
      <c r="K6" s="161" t="s">
        <v>39</v>
      </c>
      <c r="L6" s="161" t="s">
        <v>40</v>
      </c>
      <c r="M6" s="161" t="s">
        <v>41</v>
      </c>
      <c r="N6" s="161" t="s">
        <v>42</v>
      </c>
      <c r="O6" s="161"/>
      <c r="P6" s="161"/>
      <c r="Q6" s="161"/>
      <c r="R6" s="161"/>
      <c r="S6" s="161"/>
    </row>
    <row r="7" ht="16.5" customHeight="1" spans="1:19">
      <c r="A7" s="126">
        <v>1</v>
      </c>
      <c r="B7" s="19">
        <v>2</v>
      </c>
      <c r="C7" s="19">
        <v>3</v>
      </c>
      <c r="D7" s="19">
        <v>4</v>
      </c>
      <c r="E7" s="126">
        <v>5</v>
      </c>
      <c r="F7" s="19">
        <v>6</v>
      </c>
      <c r="G7" s="19">
        <v>7</v>
      </c>
      <c r="H7" s="126">
        <v>8</v>
      </c>
      <c r="I7" s="19">
        <v>9</v>
      </c>
      <c r="J7" s="32">
        <v>10</v>
      </c>
      <c r="K7" s="32">
        <v>11</v>
      </c>
      <c r="L7" s="162">
        <v>12</v>
      </c>
      <c r="M7" s="32">
        <v>13</v>
      </c>
      <c r="N7" s="32">
        <v>14</v>
      </c>
      <c r="O7" s="32">
        <v>15</v>
      </c>
      <c r="P7" s="32">
        <v>16</v>
      </c>
      <c r="Q7" s="32">
        <v>17</v>
      </c>
      <c r="R7" s="32">
        <v>18</v>
      </c>
      <c r="S7" s="32">
        <v>19</v>
      </c>
    </row>
    <row r="8" ht="31.4" customHeight="1" spans="1:19">
      <c r="A8" s="28" t="s">
        <v>45</v>
      </c>
      <c r="B8" s="28" t="s">
        <v>46</v>
      </c>
      <c r="C8" s="22">
        <v>25959146.73</v>
      </c>
      <c r="D8" s="116">
        <v>25959146.73</v>
      </c>
      <c r="E8" s="86">
        <v>25959146.73</v>
      </c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</row>
    <row r="9" ht="16.5" customHeight="1" spans="1:19">
      <c r="A9" s="151" t="s">
        <v>31</v>
      </c>
      <c r="B9" s="152"/>
      <c r="C9" s="116">
        <v>25959146.73</v>
      </c>
      <c r="D9" s="116">
        <v>25959146.73</v>
      </c>
      <c r="E9" s="86">
        <v>25959146.73</v>
      </c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</row>
  </sheetData>
  <mergeCells count="20">
    <mergeCell ref="R1:S1"/>
    <mergeCell ref="A2:S2"/>
    <mergeCell ref="A3:D3"/>
    <mergeCell ref="R3:S3"/>
    <mergeCell ref="D4:N4"/>
    <mergeCell ref="O4:S4"/>
    <mergeCell ref="I5:N5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25"/>
  <sheetViews>
    <sheetView showZeros="0" topLeftCell="A17" workbookViewId="0">
      <selection activeCell="A1" sqref="A1"/>
    </sheetView>
  </sheetViews>
  <sheetFormatPr defaultColWidth="9.14545454545454" defaultRowHeight="14.25" customHeight="1"/>
  <cols>
    <col min="1" max="1" width="14.2818181818182" customWidth="1"/>
    <col min="2" max="2" width="32.5727272727273" customWidth="1"/>
    <col min="3" max="6" width="18.8545454545455" customWidth="1"/>
    <col min="7" max="7" width="21.2818181818182" customWidth="1"/>
    <col min="8" max="9" width="18.8545454545455" customWidth="1"/>
    <col min="10" max="10" width="17.8545454545455" customWidth="1"/>
    <col min="11" max="15" width="18.8545454545455" customWidth="1"/>
  </cols>
  <sheetData>
    <row r="1" ht="15.75" customHeight="1" spans="15:15">
      <c r="O1" s="51" t="s">
        <v>47</v>
      </c>
    </row>
    <row r="2" ht="28.5" customHeight="1" spans="1:15">
      <c r="A2" s="26" t="s">
        <v>48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</row>
    <row r="3" ht="15" customHeight="1" spans="1:15">
      <c r="A3" s="96" t="str">
        <f>"单位名称："&amp;"云南省科学技术馆（云南省科普服务中心）"</f>
        <v>单位名称：云南省科学技术馆（云南省科普服务中心）</v>
      </c>
      <c r="B3" s="97"/>
      <c r="C3" s="54"/>
      <c r="D3" s="54"/>
      <c r="E3" s="54"/>
      <c r="F3" s="54"/>
      <c r="G3" s="6"/>
      <c r="H3" s="54"/>
      <c r="I3" s="54"/>
      <c r="J3" s="6"/>
      <c r="K3" s="54"/>
      <c r="L3" s="54"/>
      <c r="M3" s="6"/>
      <c r="N3" s="6"/>
      <c r="O3" s="98" t="s">
        <v>2</v>
      </c>
    </row>
    <row r="4" ht="18.75" customHeight="1" spans="1:15">
      <c r="A4" s="9" t="s">
        <v>49</v>
      </c>
      <c r="B4" s="9" t="s">
        <v>50</v>
      </c>
      <c r="C4" s="15" t="s">
        <v>31</v>
      </c>
      <c r="D4" s="58" t="s">
        <v>34</v>
      </c>
      <c r="E4" s="58"/>
      <c r="F4" s="58"/>
      <c r="G4" s="141" t="s">
        <v>35</v>
      </c>
      <c r="H4" s="9" t="s">
        <v>36</v>
      </c>
      <c r="I4" s="9" t="s">
        <v>51</v>
      </c>
      <c r="J4" s="10" t="s">
        <v>52</v>
      </c>
      <c r="K4" s="64" t="s">
        <v>53</v>
      </c>
      <c r="L4" s="64" t="s">
        <v>54</v>
      </c>
      <c r="M4" s="64" t="s">
        <v>55</v>
      </c>
      <c r="N4" s="64" t="s">
        <v>56</v>
      </c>
      <c r="O4" s="81" t="s">
        <v>57</v>
      </c>
    </row>
    <row r="5" ht="30" customHeight="1" spans="1:15">
      <c r="A5" s="18"/>
      <c r="B5" s="18"/>
      <c r="C5" s="18"/>
      <c r="D5" s="58" t="s">
        <v>33</v>
      </c>
      <c r="E5" s="58" t="s">
        <v>58</v>
      </c>
      <c r="F5" s="58" t="s">
        <v>59</v>
      </c>
      <c r="G5" s="18"/>
      <c r="H5" s="18"/>
      <c r="I5" s="18"/>
      <c r="J5" s="58" t="s">
        <v>33</v>
      </c>
      <c r="K5" s="85" t="s">
        <v>53</v>
      </c>
      <c r="L5" s="85" t="s">
        <v>54</v>
      </c>
      <c r="M5" s="85" t="s">
        <v>55</v>
      </c>
      <c r="N5" s="85" t="s">
        <v>56</v>
      </c>
      <c r="O5" s="85" t="s">
        <v>57</v>
      </c>
    </row>
    <row r="6" ht="16.5" customHeight="1" spans="1:15">
      <c r="A6" s="58">
        <v>1</v>
      </c>
      <c r="B6" s="58">
        <v>2</v>
      </c>
      <c r="C6" s="58">
        <v>3</v>
      </c>
      <c r="D6" s="58">
        <v>4</v>
      </c>
      <c r="E6" s="58">
        <v>5</v>
      </c>
      <c r="F6" s="58">
        <v>6</v>
      </c>
      <c r="G6" s="58">
        <v>7</v>
      </c>
      <c r="H6" s="44">
        <v>8</v>
      </c>
      <c r="I6" s="44">
        <v>9</v>
      </c>
      <c r="J6" s="44">
        <v>10</v>
      </c>
      <c r="K6" s="44">
        <v>11</v>
      </c>
      <c r="L6" s="44">
        <v>12</v>
      </c>
      <c r="M6" s="44">
        <v>13</v>
      </c>
      <c r="N6" s="44">
        <v>14</v>
      </c>
      <c r="O6" s="58">
        <v>15</v>
      </c>
    </row>
    <row r="7" ht="20.25" customHeight="1" spans="1:15">
      <c r="A7" s="28" t="s">
        <v>60</v>
      </c>
      <c r="B7" s="28" t="s">
        <v>61</v>
      </c>
      <c r="C7" s="116">
        <v>22278157.45</v>
      </c>
      <c r="D7" s="116">
        <v>22278157.45</v>
      </c>
      <c r="E7" s="116">
        <v>9528157.45</v>
      </c>
      <c r="F7" s="116">
        <v>12750000</v>
      </c>
      <c r="G7" s="86"/>
      <c r="H7" s="116"/>
      <c r="I7" s="116"/>
      <c r="J7" s="116"/>
      <c r="K7" s="116"/>
      <c r="L7" s="116"/>
      <c r="M7" s="86"/>
      <c r="N7" s="116"/>
      <c r="O7" s="116"/>
    </row>
    <row r="8" ht="20.25" customHeight="1" spans="1:15">
      <c r="A8" s="124" t="s">
        <v>62</v>
      </c>
      <c r="B8" s="124" t="s">
        <v>63</v>
      </c>
      <c r="C8" s="116">
        <v>22278157.45</v>
      </c>
      <c r="D8" s="116">
        <v>22278157.45</v>
      </c>
      <c r="E8" s="116">
        <v>9528157.45</v>
      </c>
      <c r="F8" s="116">
        <v>12750000</v>
      </c>
      <c r="G8" s="86"/>
      <c r="H8" s="116"/>
      <c r="I8" s="116"/>
      <c r="J8" s="116"/>
      <c r="K8" s="116"/>
      <c r="L8" s="116"/>
      <c r="M8" s="86"/>
      <c r="N8" s="116"/>
      <c r="O8" s="116"/>
    </row>
    <row r="9" ht="20.25" customHeight="1" spans="1:15">
      <c r="A9" s="125" t="s">
        <v>64</v>
      </c>
      <c r="B9" s="125" t="s">
        <v>65</v>
      </c>
      <c r="C9" s="116">
        <v>9528157.45</v>
      </c>
      <c r="D9" s="116">
        <v>9528157.45</v>
      </c>
      <c r="E9" s="116">
        <v>9528157.45</v>
      </c>
      <c r="F9" s="116"/>
      <c r="G9" s="86"/>
      <c r="H9" s="116"/>
      <c r="I9" s="116"/>
      <c r="J9" s="116"/>
      <c r="K9" s="116"/>
      <c r="L9" s="116"/>
      <c r="M9" s="86"/>
      <c r="N9" s="116"/>
      <c r="O9" s="116"/>
    </row>
    <row r="10" ht="20.25" customHeight="1" spans="1:15">
      <c r="A10" s="125" t="s">
        <v>66</v>
      </c>
      <c r="B10" s="125" t="s">
        <v>67</v>
      </c>
      <c r="C10" s="116">
        <v>12750000</v>
      </c>
      <c r="D10" s="116">
        <v>12750000</v>
      </c>
      <c r="E10" s="116"/>
      <c r="F10" s="116">
        <v>12750000</v>
      </c>
      <c r="G10" s="86"/>
      <c r="H10" s="116"/>
      <c r="I10" s="116"/>
      <c r="J10" s="116"/>
      <c r="K10" s="116"/>
      <c r="L10" s="116"/>
      <c r="M10" s="86"/>
      <c r="N10" s="116"/>
      <c r="O10" s="116"/>
    </row>
    <row r="11" ht="20.25" customHeight="1" spans="1:15">
      <c r="A11" s="28" t="s">
        <v>68</v>
      </c>
      <c r="B11" s="28" t="s">
        <v>69</v>
      </c>
      <c r="C11" s="116">
        <v>1262450.16</v>
      </c>
      <c r="D11" s="116">
        <v>1262450.16</v>
      </c>
      <c r="E11" s="116">
        <v>1262450.16</v>
      </c>
      <c r="F11" s="116"/>
      <c r="G11" s="86"/>
      <c r="H11" s="116"/>
      <c r="I11" s="116"/>
      <c r="J11" s="116"/>
      <c r="K11" s="116"/>
      <c r="L11" s="116"/>
      <c r="M11" s="86"/>
      <c r="N11" s="116"/>
      <c r="O11" s="116"/>
    </row>
    <row r="12" ht="20.25" customHeight="1" spans="1:15">
      <c r="A12" s="124" t="s">
        <v>70</v>
      </c>
      <c r="B12" s="124" t="s">
        <v>71</v>
      </c>
      <c r="C12" s="116">
        <v>1206786.64</v>
      </c>
      <c r="D12" s="116">
        <v>1206786.64</v>
      </c>
      <c r="E12" s="116">
        <v>1206786.64</v>
      </c>
      <c r="F12" s="116"/>
      <c r="G12" s="86"/>
      <c r="H12" s="116"/>
      <c r="I12" s="116"/>
      <c r="J12" s="116"/>
      <c r="K12" s="116"/>
      <c r="L12" s="116"/>
      <c r="M12" s="86"/>
      <c r="N12" s="116"/>
      <c r="O12" s="116"/>
    </row>
    <row r="13" ht="20.25" customHeight="1" spans="1:15">
      <c r="A13" s="125" t="s">
        <v>72</v>
      </c>
      <c r="B13" s="125" t="s">
        <v>73</v>
      </c>
      <c r="C13" s="116">
        <v>45270</v>
      </c>
      <c r="D13" s="116">
        <v>45270</v>
      </c>
      <c r="E13" s="116">
        <v>45270</v>
      </c>
      <c r="F13" s="116"/>
      <c r="G13" s="86"/>
      <c r="H13" s="116"/>
      <c r="I13" s="116"/>
      <c r="J13" s="116"/>
      <c r="K13" s="116"/>
      <c r="L13" s="116"/>
      <c r="M13" s="86"/>
      <c r="N13" s="116"/>
      <c r="O13" s="116"/>
    </row>
    <row r="14" ht="20.25" customHeight="1" spans="1:15">
      <c r="A14" s="125" t="s">
        <v>74</v>
      </c>
      <c r="B14" s="125" t="s">
        <v>75</v>
      </c>
      <c r="C14" s="116">
        <v>1161516.64</v>
      </c>
      <c r="D14" s="116">
        <v>1161516.64</v>
      </c>
      <c r="E14" s="116">
        <v>1161516.64</v>
      </c>
      <c r="F14" s="116"/>
      <c r="G14" s="86"/>
      <c r="H14" s="116"/>
      <c r="I14" s="116"/>
      <c r="J14" s="116"/>
      <c r="K14" s="116"/>
      <c r="L14" s="116"/>
      <c r="M14" s="86"/>
      <c r="N14" s="116"/>
      <c r="O14" s="116"/>
    </row>
    <row r="15" ht="20.25" customHeight="1" spans="1:15">
      <c r="A15" s="124" t="s">
        <v>76</v>
      </c>
      <c r="B15" s="124" t="s">
        <v>77</v>
      </c>
      <c r="C15" s="116">
        <v>55663.52</v>
      </c>
      <c r="D15" s="116">
        <v>55663.52</v>
      </c>
      <c r="E15" s="116">
        <v>55663.52</v>
      </c>
      <c r="F15" s="116"/>
      <c r="G15" s="86"/>
      <c r="H15" s="116"/>
      <c r="I15" s="116"/>
      <c r="J15" s="116"/>
      <c r="K15" s="116"/>
      <c r="L15" s="116"/>
      <c r="M15" s="86"/>
      <c r="N15" s="116"/>
      <c r="O15" s="116"/>
    </row>
    <row r="16" ht="20.25" customHeight="1" spans="1:15">
      <c r="A16" s="125" t="s">
        <v>78</v>
      </c>
      <c r="B16" s="125" t="s">
        <v>77</v>
      </c>
      <c r="C16" s="116">
        <v>55663.52</v>
      </c>
      <c r="D16" s="116">
        <v>55663.52</v>
      </c>
      <c r="E16" s="116">
        <v>55663.52</v>
      </c>
      <c r="F16" s="116"/>
      <c r="G16" s="86"/>
      <c r="H16" s="116"/>
      <c r="I16" s="116"/>
      <c r="J16" s="116"/>
      <c r="K16" s="116"/>
      <c r="L16" s="116"/>
      <c r="M16" s="86"/>
      <c r="N16" s="116"/>
      <c r="O16" s="116"/>
    </row>
    <row r="17" ht="20.25" customHeight="1" spans="1:15">
      <c r="A17" s="28" t="s">
        <v>79</v>
      </c>
      <c r="B17" s="28" t="s">
        <v>80</v>
      </c>
      <c r="C17" s="116">
        <v>1736704.11</v>
      </c>
      <c r="D17" s="116">
        <v>1736704.11</v>
      </c>
      <c r="E17" s="116">
        <v>1736704.11</v>
      </c>
      <c r="F17" s="116"/>
      <c r="G17" s="86"/>
      <c r="H17" s="116"/>
      <c r="I17" s="116"/>
      <c r="J17" s="116"/>
      <c r="K17" s="116"/>
      <c r="L17" s="116"/>
      <c r="M17" s="86"/>
      <c r="N17" s="116"/>
      <c r="O17" s="116"/>
    </row>
    <row r="18" ht="20.25" customHeight="1" spans="1:15">
      <c r="A18" s="124" t="s">
        <v>81</v>
      </c>
      <c r="B18" s="124" t="s">
        <v>82</v>
      </c>
      <c r="C18" s="116">
        <v>1736704.11</v>
      </c>
      <c r="D18" s="116">
        <v>1736704.11</v>
      </c>
      <c r="E18" s="116">
        <v>1736704.11</v>
      </c>
      <c r="F18" s="116"/>
      <c r="G18" s="86"/>
      <c r="H18" s="116"/>
      <c r="I18" s="116"/>
      <c r="J18" s="116"/>
      <c r="K18" s="116"/>
      <c r="L18" s="116"/>
      <c r="M18" s="86"/>
      <c r="N18" s="116"/>
      <c r="O18" s="116"/>
    </row>
    <row r="19" ht="20.25" customHeight="1" spans="1:15">
      <c r="A19" s="125" t="s">
        <v>83</v>
      </c>
      <c r="B19" s="125" t="s">
        <v>84</v>
      </c>
      <c r="C19" s="116">
        <v>1121223.73</v>
      </c>
      <c r="D19" s="116">
        <v>1121223.73</v>
      </c>
      <c r="E19" s="116">
        <v>1121223.73</v>
      </c>
      <c r="F19" s="116"/>
      <c r="G19" s="86"/>
      <c r="H19" s="116"/>
      <c r="I19" s="116"/>
      <c r="J19" s="116"/>
      <c r="K19" s="116"/>
      <c r="L19" s="116"/>
      <c r="M19" s="86"/>
      <c r="N19" s="116"/>
      <c r="O19" s="116"/>
    </row>
    <row r="20" ht="20.25" customHeight="1" spans="1:15">
      <c r="A20" s="125" t="s">
        <v>85</v>
      </c>
      <c r="B20" s="125" t="s">
        <v>86</v>
      </c>
      <c r="C20" s="116">
        <v>559320.38</v>
      </c>
      <c r="D20" s="116">
        <v>559320.38</v>
      </c>
      <c r="E20" s="116">
        <v>559320.38</v>
      </c>
      <c r="F20" s="116"/>
      <c r="G20" s="86"/>
      <c r="H20" s="116"/>
      <c r="I20" s="116"/>
      <c r="J20" s="116"/>
      <c r="K20" s="116"/>
      <c r="L20" s="116"/>
      <c r="M20" s="86"/>
      <c r="N20" s="116"/>
      <c r="O20" s="116"/>
    </row>
    <row r="21" ht="20.25" customHeight="1" spans="1:15">
      <c r="A21" s="125" t="s">
        <v>87</v>
      </c>
      <c r="B21" s="125" t="s">
        <v>88</v>
      </c>
      <c r="C21" s="116">
        <v>56160</v>
      </c>
      <c r="D21" s="116">
        <v>56160</v>
      </c>
      <c r="E21" s="116">
        <v>56160</v>
      </c>
      <c r="F21" s="116"/>
      <c r="G21" s="86"/>
      <c r="H21" s="116"/>
      <c r="I21" s="116"/>
      <c r="J21" s="116"/>
      <c r="K21" s="116"/>
      <c r="L21" s="116"/>
      <c r="M21" s="86"/>
      <c r="N21" s="116"/>
      <c r="O21" s="116"/>
    </row>
    <row r="22" ht="20.25" customHeight="1" spans="1:15">
      <c r="A22" s="28" t="s">
        <v>89</v>
      </c>
      <c r="B22" s="28" t="s">
        <v>90</v>
      </c>
      <c r="C22" s="116">
        <v>681835.01</v>
      </c>
      <c r="D22" s="116">
        <v>681835.01</v>
      </c>
      <c r="E22" s="116">
        <v>681835.01</v>
      </c>
      <c r="F22" s="116"/>
      <c r="G22" s="86"/>
      <c r="H22" s="116"/>
      <c r="I22" s="116"/>
      <c r="J22" s="116"/>
      <c r="K22" s="116"/>
      <c r="L22" s="116"/>
      <c r="M22" s="86"/>
      <c r="N22" s="116"/>
      <c r="O22" s="116"/>
    </row>
    <row r="23" ht="20.25" customHeight="1" spans="1:15">
      <c r="A23" s="124" t="s">
        <v>91</v>
      </c>
      <c r="B23" s="124" t="s">
        <v>92</v>
      </c>
      <c r="C23" s="116">
        <v>681835.01</v>
      </c>
      <c r="D23" s="116">
        <v>681835.01</v>
      </c>
      <c r="E23" s="116">
        <v>681835.01</v>
      </c>
      <c r="F23" s="116"/>
      <c r="G23" s="86"/>
      <c r="H23" s="116"/>
      <c r="I23" s="116"/>
      <c r="J23" s="116"/>
      <c r="K23" s="116"/>
      <c r="L23" s="116"/>
      <c r="M23" s="86"/>
      <c r="N23" s="116"/>
      <c r="O23" s="116"/>
    </row>
    <row r="24" ht="20.25" customHeight="1" spans="1:15">
      <c r="A24" s="125" t="s">
        <v>93</v>
      </c>
      <c r="B24" s="125" t="s">
        <v>94</v>
      </c>
      <c r="C24" s="116">
        <v>681835.01</v>
      </c>
      <c r="D24" s="116">
        <v>681835.01</v>
      </c>
      <c r="E24" s="116">
        <v>681835.01</v>
      </c>
      <c r="F24" s="116"/>
      <c r="G24" s="86"/>
      <c r="H24" s="116"/>
      <c r="I24" s="116"/>
      <c r="J24" s="116"/>
      <c r="K24" s="116"/>
      <c r="L24" s="116"/>
      <c r="M24" s="86"/>
      <c r="N24" s="116"/>
      <c r="O24" s="116"/>
    </row>
    <row r="25" ht="17.25" customHeight="1" spans="1:15">
      <c r="A25" s="99" t="s">
        <v>95</v>
      </c>
      <c r="B25" s="100" t="s">
        <v>95</v>
      </c>
      <c r="C25" s="116">
        <v>25959146.73</v>
      </c>
      <c r="D25" s="116">
        <v>25959146.73</v>
      </c>
      <c r="E25" s="116">
        <v>13209146.73</v>
      </c>
      <c r="F25" s="116">
        <v>12750000</v>
      </c>
      <c r="G25" s="86"/>
      <c r="H25" s="116"/>
      <c r="I25" s="116"/>
      <c r="J25" s="116"/>
      <c r="K25" s="116"/>
      <c r="L25" s="116"/>
      <c r="M25" s="86"/>
      <c r="N25" s="116"/>
      <c r="O25" s="116"/>
    </row>
  </sheetData>
  <mergeCells count="11">
    <mergeCell ref="A2:O2"/>
    <mergeCell ref="A3:L3"/>
    <mergeCell ref="D4:F4"/>
    <mergeCell ref="J4:O4"/>
    <mergeCell ref="A25:B25"/>
    <mergeCell ref="A4:A5"/>
    <mergeCell ref="B4:B5"/>
    <mergeCell ref="C4:C5"/>
    <mergeCell ref="G4:G5"/>
    <mergeCell ref="H4:H5"/>
    <mergeCell ref="I4:I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16"/>
  <sheetViews>
    <sheetView showZeros="0" topLeftCell="A5" workbookViewId="0">
      <selection activeCell="A1" sqref="A1"/>
    </sheetView>
  </sheetViews>
  <sheetFormatPr defaultColWidth="9.14545454545454" defaultRowHeight="14.25" customHeight="1" outlineLevelCol="3"/>
  <cols>
    <col min="1" max="1" width="49.2818181818182" customWidth="1"/>
    <col min="2" max="2" width="43.3181818181818" customWidth="1"/>
    <col min="3" max="3" width="48.5727272727273" customWidth="1"/>
    <col min="4" max="4" width="41.1727272727273" customWidth="1"/>
  </cols>
  <sheetData>
    <row r="1" customHeight="1" spans="4:4">
      <c r="D1" s="94" t="s">
        <v>96</v>
      </c>
    </row>
    <row r="2" ht="31.5" customHeight="1" spans="1:4">
      <c r="A2" s="41" t="s">
        <v>97</v>
      </c>
      <c r="B2" s="128"/>
      <c r="C2" s="128"/>
      <c r="D2" s="128"/>
    </row>
    <row r="3" ht="17.25" customHeight="1" spans="1:4">
      <c r="A3" s="4" t="str">
        <f>"单位名称："&amp;"云南省科学技术馆（云南省科普服务中心）"</f>
        <v>单位名称：云南省科学技术馆（云南省科普服务中心）</v>
      </c>
      <c r="B3" s="129"/>
      <c r="C3" s="129"/>
      <c r="D3" s="95" t="s">
        <v>2</v>
      </c>
    </row>
    <row r="4" ht="24.65" customHeight="1" spans="1:4">
      <c r="A4" s="10" t="s">
        <v>3</v>
      </c>
      <c r="B4" s="12"/>
      <c r="C4" s="10" t="s">
        <v>4</v>
      </c>
      <c r="D4" s="12"/>
    </row>
    <row r="5" ht="15.65" customHeight="1" spans="1:4">
      <c r="A5" s="15" t="s">
        <v>5</v>
      </c>
      <c r="B5" s="130" t="s">
        <v>6</v>
      </c>
      <c r="C5" s="15" t="s">
        <v>98</v>
      </c>
      <c r="D5" s="130" t="s">
        <v>6</v>
      </c>
    </row>
    <row r="6" ht="14.15" customHeight="1" spans="1:4">
      <c r="A6" s="18"/>
      <c r="B6" s="17"/>
      <c r="C6" s="18"/>
      <c r="D6" s="17"/>
    </row>
    <row r="7" ht="29.15" customHeight="1" spans="1:4">
      <c r="A7" s="131" t="s">
        <v>99</v>
      </c>
      <c r="B7" s="132">
        <v>25959146.73</v>
      </c>
      <c r="C7" s="133" t="s">
        <v>100</v>
      </c>
      <c r="D7" s="132">
        <v>25959146.73</v>
      </c>
    </row>
    <row r="8" ht="29.15" customHeight="1" spans="1:4">
      <c r="A8" s="134" t="s">
        <v>101</v>
      </c>
      <c r="B8" s="86">
        <v>25959146.73</v>
      </c>
      <c r="C8" s="103" t="str">
        <f>"（一）"&amp;"科学技术支出"</f>
        <v>（一）科学技术支出</v>
      </c>
      <c r="D8" s="86">
        <v>22278157.45</v>
      </c>
    </row>
    <row r="9" ht="29.15" customHeight="1" spans="1:4">
      <c r="A9" s="134" t="s">
        <v>102</v>
      </c>
      <c r="B9" s="86"/>
      <c r="C9" s="103" t="str">
        <f>"（二）"&amp;"社会保障和就业支出"</f>
        <v>（二）社会保障和就业支出</v>
      </c>
      <c r="D9" s="86">
        <v>1262450.16</v>
      </c>
    </row>
    <row r="10" ht="29.15" customHeight="1" spans="1:4">
      <c r="A10" s="134" t="s">
        <v>103</v>
      </c>
      <c r="B10" s="86"/>
      <c r="C10" s="103" t="str">
        <f>"（三）"&amp;"卫生健康支出"</f>
        <v>（三）卫生健康支出</v>
      </c>
      <c r="D10" s="86">
        <v>1736704.11</v>
      </c>
    </row>
    <row r="11" ht="29.15" customHeight="1" spans="1:4">
      <c r="A11" s="135" t="s">
        <v>104</v>
      </c>
      <c r="B11" s="136"/>
      <c r="C11" s="103" t="str">
        <f>"（四）"&amp;"住房保障支出"</f>
        <v>（四）住房保障支出</v>
      </c>
      <c r="D11" s="86">
        <v>681835.01</v>
      </c>
    </row>
    <row r="12" ht="29.15" customHeight="1" spans="1:4">
      <c r="A12" s="134" t="s">
        <v>101</v>
      </c>
      <c r="B12" s="116"/>
      <c r="C12" s="137"/>
      <c r="D12" s="136"/>
    </row>
    <row r="13" ht="29.15" customHeight="1" spans="1:4">
      <c r="A13" s="138" t="s">
        <v>102</v>
      </c>
      <c r="B13" s="116"/>
      <c r="C13" s="137"/>
      <c r="D13" s="136"/>
    </row>
    <row r="14" ht="29.15" customHeight="1" spans="1:4">
      <c r="A14" s="138" t="s">
        <v>103</v>
      </c>
      <c r="B14" s="136"/>
      <c r="C14" s="137"/>
      <c r="D14" s="136"/>
    </row>
    <row r="15" ht="29.15" customHeight="1" spans="1:4">
      <c r="A15" s="139"/>
      <c r="B15" s="136"/>
      <c r="C15" s="140" t="s">
        <v>105</v>
      </c>
      <c r="D15" s="136"/>
    </row>
    <row r="16" ht="29.15" customHeight="1" spans="1:4">
      <c r="A16" s="139" t="s">
        <v>106</v>
      </c>
      <c r="B16" s="136">
        <v>25959146.73</v>
      </c>
      <c r="C16" s="137" t="s">
        <v>26</v>
      </c>
      <c r="D16" s="136">
        <v>25959146.73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25"/>
  <sheetViews>
    <sheetView showZeros="0" topLeftCell="A11" workbookViewId="0">
      <selection activeCell="D28" sqref="D28"/>
    </sheetView>
  </sheetViews>
  <sheetFormatPr defaultColWidth="9.14545454545454" defaultRowHeight="14.25" customHeight="1" outlineLevelCol="6"/>
  <cols>
    <col min="1" max="1" width="20.1454545454545" customWidth="1"/>
    <col min="2" max="2" width="37.3181818181818" customWidth="1"/>
    <col min="3" max="3" width="24.2818181818182" customWidth="1"/>
    <col min="4" max="6" width="25.0363636363636" customWidth="1"/>
    <col min="7" max="7" width="24.2818181818182" customWidth="1"/>
  </cols>
  <sheetData>
    <row r="1" ht="12" customHeight="1" spans="4:7">
      <c r="D1" s="108"/>
      <c r="F1" s="51"/>
      <c r="G1" s="51" t="s">
        <v>107</v>
      </c>
    </row>
    <row r="2" ht="39" customHeight="1" spans="1:7">
      <c r="A2" s="3" t="s">
        <v>108</v>
      </c>
      <c r="B2" s="3"/>
      <c r="C2" s="3"/>
      <c r="D2" s="3"/>
      <c r="E2" s="3"/>
      <c r="F2" s="3"/>
      <c r="G2" s="3"/>
    </row>
    <row r="3" ht="18" customHeight="1" spans="1:7">
      <c r="A3" s="4" t="str">
        <f>"单位名称："&amp;"云南省科学技术馆（云南省科普服务中心）"</f>
        <v>单位名称：云南省科学技术馆（云南省科普服务中心）</v>
      </c>
      <c r="F3" s="98"/>
      <c r="G3" s="98" t="s">
        <v>2</v>
      </c>
    </row>
    <row r="4" ht="20.25" customHeight="1" spans="1:7">
      <c r="A4" s="118" t="s">
        <v>109</v>
      </c>
      <c r="B4" s="119"/>
      <c r="C4" s="120" t="s">
        <v>31</v>
      </c>
      <c r="D4" s="11" t="s">
        <v>58</v>
      </c>
      <c r="E4" s="11"/>
      <c r="F4" s="12"/>
      <c r="G4" s="120" t="s">
        <v>59</v>
      </c>
    </row>
    <row r="5" ht="20.25" customHeight="1" spans="1:7">
      <c r="A5" s="121" t="s">
        <v>49</v>
      </c>
      <c r="B5" s="122" t="s">
        <v>50</v>
      </c>
      <c r="C5" s="88"/>
      <c r="D5" s="88" t="s">
        <v>33</v>
      </c>
      <c r="E5" s="88" t="s">
        <v>110</v>
      </c>
      <c r="F5" s="88" t="s">
        <v>111</v>
      </c>
      <c r="G5" s="88"/>
    </row>
    <row r="6" ht="13.5" customHeight="1" spans="1:7">
      <c r="A6" s="123" t="s">
        <v>112</v>
      </c>
      <c r="B6" s="123" t="s">
        <v>113</v>
      </c>
      <c r="C6" s="123" t="s">
        <v>114</v>
      </c>
      <c r="D6" s="58"/>
      <c r="E6" s="123" t="s">
        <v>115</v>
      </c>
      <c r="F6" s="123" t="s">
        <v>116</v>
      </c>
      <c r="G6" s="123" t="s">
        <v>117</v>
      </c>
    </row>
    <row r="7" ht="18" customHeight="1" spans="1:7">
      <c r="A7" s="28" t="s">
        <v>60</v>
      </c>
      <c r="B7" s="28" t="s">
        <v>61</v>
      </c>
      <c r="C7" s="22">
        <v>22278157.45</v>
      </c>
      <c r="D7" s="22">
        <v>9528157.45</v>
      </c>
      <c r="E7" s="22">
        <v>8631799</v>
      </c>
      <c r="F7" s="22">
        <v>896358.45</v>
      </c>
      <c r="G7" s="22">
        <v>12750000</v>
      </c>
    </row>
    <row r="8" ht="18" customHeight="1" spans="1:7">
      <c r="A8" s="28" t="s">
        <v>62</v>
      </c>
      <c r="B8" s="124" t="s">
        <v>63</v>
      </c>
      <c r="C8" s="22">
        <v>22278157.45</v>
      </c>
      <c r="D8" s="22">
        <v>9528157.45</v>
      </c>
      <c r="E8" s="22">
        <v>8631799</v>
      </c>
      <c r="F8" s="22">
        <v>896358.45</v>
      </c>
      <c r="G8" s="22">
        <v>12750000</v>
      </c>
    </row>
    <row r="9" ht="18" customHeight="1" spans="1:7">
      <c r="A9" s="28" t="s">
        <v>64</v>
      </c>
      <c r="B9" s="125" t="s">
        <v>65</v>
      </c>
      <c r="C9" s="22">
        <v>9528157.45</v>
      </c>
      <c r="D9" s="22">
        <v>9528157.45</v>
      </c>
      <c r="E9" s="22">
        <v>8631799</v>
      </c>
      <c r="F9" s="22">
        <v>896358.45</v>
      </c>
      <c r="G9" s="22"/>
    </row>
    <row r="10" ht="18" customHeight="1" spans="1:7">
      <c r="A10" s="28" t="s">
        <v>66</v>
      </c>
      <c r="B10" s="125" t="s">
        <v>67</v>
      </c>
      <c r="C10" s="22">
        <v>12750000</v>
      </c>
      <c r="D10" s="22"/>
      <c r="E10" s="22"/>
      <c r="F10" s="22"/>
      <c r="G10" s="22">
        <v>12750000</v>
      </c>
    </row>
    <row r="11" ht="18" customHeight="1" spans="1:7">
      <c r="A11" s="28" t="s">
        <v>68</v>
      </c>
      <c r="B11" s="28" t="s">
        <v>69</v>
      </c>
      <c r="C11" s="22">
        <v>1262450.16</v>
      </c>
      <c r="D11" s="22">
        <v>1262450.16</v>
      </c>
      <c r="E11" s="22">
        <v>1217180.16</v>
      </c>
      <c r="F11" s="22">
        <v>45270</v>
      </c>
      <c r="G11" s="22"/>
    </row>
    <row r="12" ht="18" customHeight="1" spans="1:7">
      <c r="A12" s="28" t="s">
        <v>70</v>
      </c>
      <c r="B12" s="124" t="s">
        <v>71</v>
      </c>
      <c r="C12" s="22">
        <v>1206786.64</v>
      </c>
      <c r="D12" s="22">
        <v>1206786.64</v>
      </c>
      <c r="E12" s="22">
        <v>1161516.64</v>
      </c>
      <c r="F12" s="22">
        <v>45270</v>
      </c>
      <c r="G12" s="22"/>
    </row>
    <row r="13" ht="18" customHeight="1" spans="1:7">
      <c r="A13" s="28" t="s">
        <v>72</v>
      </c>
      <c r="B13" s="125" t="s">
        <v>73</v>
      </c>
      <c r="C13" s="22">
        <v>45270</v>
      </c>
      <c r="D13" s="22">
        <v>45270</v>
      </c>
      <c r="E13" s="22"/>
      <c r="F13" s="22">
        <v>45270</v>
      </c>
      <c r="G13" s="22"/>
    </row>
    <row r="14" ht="18" customHeight="1" spans="1:7">
      <c r="A14" s="28" t="s">
        <v>74</v>
      </c>
      <c r="B14" s="125" t="s">
        <v>75</v>
      </c>
      <c r="C14" s="22">
        <v>1161516.64</v>
      </c>
      <c r="D14" s="22">
        <v>1161516.64</v>
      </c>
      <c r="E14" s="22">
        <v>1161516.64</v>
      </c>
      <c r="F14" s="22"/>
      <c r="G14" s="22"/>
    </row>
    <row r="15" ht="18" customHeight="1" spans="1:7">
      <c r="A15" s="28" t="s">
        <v>76</v>
      </c>
      <c r="B15" s="124" t="s">
        <v>77</v>
      </c>
      <c r="C15" s="22">
        <v>55663.52</v>
      </c>
      <c r="D15" s="22">
        <v>55663.52</v>
      </c>
      <c r="E15" s="22">
        <v>55663.52</v>
      </c>
      <c r="F15" s="22"/>
      <c r="G15" s="22"/>
    </row>
    <row r="16" ht="18" customHeight="1" spans="1:7">
      <c r="A16" s="28" t="s">
        <v>78</v>
      </c>
      <c r="B16" s="125" t="s">
        <v>77</v>
      </c>
      <c r="C16" s="22">
        <v>55663.52</v>
      </c>
      <c r="D16" s="22">
        <v>55663.52</v>
      </c>
      <c r="E16" s="22">
        <v>55663.52</v>
      </c>
      <c r="F16" s="22"/>
      <c r="G16" s="22"/>
    </row>
    <row r="17" ht="18" customHeight="1" spans="1:7">
      <c r="A17" s="28" t="s">
        <v>79</v>
      </c>
      <c r="B17" s="28" t="s">
        <v>80</v>
      </c>
      <c r="C17" s="22">
        <v>1736704.11</v>
      </c>
      <c r="D17" s="22">
        <v>1736704.11</v>
      </c>
      <c r="E17" s="22">
        <v>1736704.11</v>
      </c>
      <c r="F17" s="22"/>
      <c r="G17" s="22"/>
    </row>
    <row r="18" ht="18" customHeight="1" spans="1:7">
      <c r="A18" s="28" t="s">
        <v>81</v>
      </c>
      <c r="B18" s="124" t="s">
        <v>82</v>
      </c>
      <c r="C18" s="22">
        <v>1736704.11</v>
      </c>
      <c r="D18" s="22">
        <v>1736704.11</v>
      </c>
      <c r="E18" s="22">
        <v>1736704.11</v>
      </c>
      <c r="F18" s="22"/>
      <c r="G18" s="22"/>
    </row>
    <row r="19" ht="18" customHeight="1" spans="1:7">
      <c r="A19" s="28" t="s">
        <v>83</v>
      </c>
      <c r="B19" s="125" t="s">
        <v>84</v>
      </c>
      <c r="C19" s="22">
        <v>1121223.73</v>
      </c>
      <c r="D19" s="22">
        <v>1121223.73</v>
      </c>
      <c r="E19" s="22">
        <v>1121223.73</v>
      </c>
      <c r="F19" s="22"/>
      <c r="G19" s="22"/>
    </row>
    <row r="20" ht="18" customHeight="1" spans="1:7">
      <c r="A20" s="28" t="s">
        <v>85</v>
      </c>
      <c r="B20" s="125" t="s">
        <v>86</v>
      </c>
      <c r="C20" s="22">
        <v>559320.38</v>
      </c>
      <c r="D20" s="22">
        <v>559320.38</v>
      </c>
      <c r="E20" s="22">
        <v>559320.38</v>
      </c>
      <c r="F20" s="22"/>
      <c r="G20" s="22"/>
    </row>
    <row r="21" ht="18" customHeight="1" spans="1:7">
      <c r="A21" s="28" t="s">
        <v>87</v>
      </c>
      <c r="B21" s="125" t="s">
        <v>88</v>
      </c>
      <c r="C21" s="22">
        <v>56160</v>
      </c>
      <c r="D21" s="22">
        <v>56160</v>
      </c>
      <c r="E21" s="22">
        <v>56160</v>
      </c>
      <c r="F21" s="22"/>
      <c r="G21" s="22"/>
    </row>
    <row r="22" ht="18" customHeight="1" spans="1:7">
      <c r="A22" s="28" t="s">
        <v>89</v>
      </c>
      <c r="B22" s="28" t="s">
        <v>90</v>
      </c>
      <c r="C22" s="22">
        <v>681835.01</v>
      </c>
      <c r="D22" s="22">
        <v>681835.01</v>
      </c>
      <c r="E22" s="22">
        <v>681835.01</v>
      </c>
      <c r="F22" s="22"/>
      <c r="G22" s="22"/>
    </row>
    <row r="23" ht="18" customHeight="1" spans="1:7">
      <c r="A23" s="28" t="s">
        <v>91</v>
      </c>
      <c r="B23" s="124" t="s">
        <v>92</v>
      </c>
      <c r="C23" s="22">
        <v>681835.01</v>
      </c>
      <c r="D23" s="22">
        <v>681835.01</v>
      </c>
      <c r="E23" s="22">
        <v>681835.01</v>
      </c>
      <c r="F23" s="22"/>
      <c r="G23" s="22"/>
    </row>
    <row r="24" ht="18" customHeight="1" spans="1:7">
      <c r="A24" s="28" t="s">
        <v>93</v>
      </c>
      <c r="B24" s="125" t="s">
        <v>94</v>
      </c>
      <c r="C24" s="22">
        <v>681835.01</v>
      </c>
      <c r="D24" s="22">
        <v>681835.01</v>
      </c>
      <c r="E24" s="22">
        <v>681835.01</v>
      </c>
      <c r="F24" s="22"/>
      <c r="G24" s="22"/>
    </row>
    <row r="25" ht="18" customHeight="1" spans="1:7">
      <c r="A25" s="126" t="s">
        <v>95</v>
      </c>
      <c r="B25" s="127" t="s">
        <v>95</v>
      </c>
      <c r="C25" s="22">
        <v>25959146.73</v>
      </c>
      <c r="D25" s="22">
        <v>13209146.73</v>
      </c>
      <c r="E25" s="22">
        <v>12267518.28</v>
      </c>
      <c r="F25" s="22">
        <v>941628.45</v>
      </c>
      <c r="G25" s="22">
        <v>12750000</v>
      </c>
    </row>
  </sheetData>
  <mergeCells count="7">
    <mergeCell ref="A2:G2"/>
    <mergeCell ref="A3:E3"/>
    <mergeCell ref="A4:B4"/>
    <mergeCell ref="D4:F4"/>
    <mergeCell ref="A25:B25"/>
    <mergeCell ref="C4:C5"/>
    <mergeCell ref="G4:G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7"/>
  <sheetViews>
    <sheetView showZeros="0" workbookViewId="0">
      <selection activeCell="A1" sqref="A1"/>
    </sheetView>
  </sheetViews>
  <sheetFormatPr defaultColWidth="9.14545454545454" defaultRowHeight="14.25" customHeight="1" outlineLevelRow="6" outlineLevelCol="5"/>
  <cols>
    <col min="1" max="1" width="27.4272727272727" customWidth="1"/>
    <col min="2" max="6" width="31.1727272727273" customWidth="1"/>
  </cols>
  <sheetData>
    <row r="1" ht="12" customHeight="1" spans="1:6">
      <c r="A1" s="112"/>
      <c r="B1" s="112"/>
      <c r="C1" s="56"/>
      <c r="F1" s="55" t="s">
        <v>118</v>
      </c>
    </row>
    <row r="2" ht="25.5" customHeight="1" spans="1:6">
      <c r="A2" s="113" t="s">
        <v>119</v>
      </c>
      <c r="B2" s="113"/>
      <c r="C2" s="113"/>
      <c r="D2" s="113"/>
      <c r="E2" s="113"/>
      <c r="F2" s="113"/>
    </row>
    <row r="3" ht="15.75" customHeight="1" spans="1:6">
      <c r="A3" s="4" t="str">
        <f>"单位名称："&amp;"云南省科学技术馆（云南省科普服务中心）"</f>
        <v>单位名称：云南省科学技术馆（云南省科普服务中心）</v>
      </c>
      <c r="B3" s="112"/>
      <c r="C3" s="56"/>
      <c r="F3" s="55" t="s">
        <v>120</v>
      </c>
    </row>
    <row r="4" ht="19.5" customHeight="1" spans="1:6">
      <c r="A4" s="9" t="s">
        <v>121</v>
      </c>
      <c r="B4" s="15" t="s">
        <v>122</v>
      </c>
      <c r="C4" s="10" t="s">
        <v>123</v>
      </c>
      <c r="D4" s="11"/>
      <c r="E4" s="12"/>
      <c r="F4" s="15" t="s">
        <v>124</v>
      </c>
    </row>
    <row r="5" ht="19.5" customHeight="1" spans="1:6">
      <c r="A5" s="17"/>
      <c r="B5" s="18"/>
      <c r="C5" s="58" t="s">
        <v>33</v>
      </c>
      <c r="D5" s="58" t="s">
        <v>125</v>
      </c>
      <c r="E5" s="58" t="s">
        <v>126</v>
      </c>
      <c r="F5" s="18"/>
    </row>
    <row r="6" ht="18.75" customHeight="1" spans="1:6">
      <c r="A6" s="114">
        <v>1</v>
      </c>
      <c r="B6" s="114">
        <v>2</v>
      </c>
      <c r="C6" s="115">
        <v>3</v>
      </c>
      <c r="D6" s="114">
        <v>4</v>
      </c>
      <c r="E6" s="114">
        <v>5</v>
      </c>
      <c r="F6" s="114">
        <v>6</v>
      </c>
    </row>
    <row r="7" ht="18.75" customHeight="1" spans="1:6">
      <c r="A7" s="116">
        <v>103500</v>
      </c>
      <c r="B7" s="116"/>
      <c r="C7" s="117">
        <v>98000</v>
      </c>
      <c r="D7" s="116"/>
      <c r="E7" s="116">
        <v>98000</v>
      </c>
      <c r="F7" s="116">
        <v>5500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37"/>
  <sheetViews>
    <sheetView showZeros="0" topLeftCell="A29" workbookViewId="0">
      <selection activeCell="A1" sqref="A1"/>
    </sheetView>
  </sheetViews>
  <sheetFormatPr defaultColWidth="9.14545454545454" defaultRowHeight="14.25" customHeight="1"/>
  <cols>
    <col min="1" max="1" width="28.7" customWidth="1"/>
    <col min="2" max="3" width="23.8545454545455" customWidth="1"/>
    <col min="4" max="4" width="14.6" customWidth="1"/>
    <col min="5" max="5" width="18.4545454545455" customWidth="1"/>
    <col min="6" max="6" width="14.7454545454545" customWidth="1"/>
    <col min="7" max="7" width="18.8818181818182" customWidth="1"/>
    <col min="8" max="13" width="15.3181818181818" customWidth="1"/>
    <col min="14" max="16" width="14.7454545454545" customWidth="1"/>
    <col min="17" max="17" width="14.8818181818182" customWidth="1"/>
    <col min="18" max="23" width="15.0363636363636" customWidth="1"/>
  </cols>
  <sheetData>
    <row r="1" ht="13.5" customHeight="1" spans="4:23">
      <c r="D1" s="1"/>
      <c r="E1" s="1"/>
      <c r="F1" s="1"/>
      <c r="G1" s="1"/>
      <c r="U1" s="108"/>
      <c r="W1" s="51" t="s">
        <v>127</v>
      </c>
    </row>
    <row r="2" ht="27.75" customHeight="1" spans="1:23">
      <c r="A2" s="26" t="s">
        <v>128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</row>
    <row r="3" ht="13.5" customHeight="1" spans="1:23">
      <c r="A3" s="4" t="str">
        <f>"单位名称："&amp;"云南省科学技术馆（云南省科普服务中心）"</f>
        <v>单位名称：云南省科学技术馆（云南省科普服务中心）</v>
      </c>
      <c r="B3" s="5"/>
      <c r="C3" s="5"/>
      <c r="D3" s="5"/>
      <c r="E3" s="5"/>
      <c r="F3" s="5"/>
      <c r="G3" s="5"/>
      <c r="H3" s="6"/>
      <c r="I3" s="6"/>
      <c r="J3" s="6"/>
      <c r="K3" s="6"/>
      <c r="L3" s="6"/>
      <c r="M3" s="6"/>
      <c r="N3" s="6"/>
      <c r="O3" s="6"/>
      <c r="P3" s="6"/>
      <c r="Q3" s="6"/>
      <c r="U3" s="108"/>
      <c r="W3" s="98" t="s">
        <v>120</v>
      </c>
    </row>
    <row r="4" ht="21.75" customHeight="1" spans="1:23">
      <c r="A4" s="8" t="s">
        <v>129</v>
      </c>
      <c r="B4" s="8" t="s">
        <v>130</v>
      </c>
      <c r="C4" s="8" t="s">
        <v>131</v>
      </c>
      <c r="D4" s="9" t="s">
        <v>132</v>
      </c>
      <c r="E4" s="9" t="s">
        <v>133</v>
      </c>
      <c r="F4" s="9" t="s">
        <v>134</v>
      </c>
      <c r="G4" s="9" t="s">
        <v>135</v>
      </c>
      <c r="H4" s="58" t="s">
        <v>136</v>
      </c>
      <c r="I4" s="58"/>
      <c r="J4" s="58"/>
      <c r="K4" s="58"/>
      <c r="L4" s="105"/>
      <c r="M4" s="105"/>
      <c r="N4" s="105"/>
      <c r="O4" s="105"/>
      <c r="P4" s="105"/>
      <c r="Q4" s="43"/>
      <c r="R4" s="58"/>
      <c r="S4" s="58"/>
      <c r="T4" s="58"/>
      <c r="U4" s="58"/>
      <c r="V4" s="58"/>
      <c r="W4" s="58"/>
    </row>
    <row r="5" ht="21.75" customHeight="1" spans="1:23">
      <c r="A5" s="13"/>
      <c r="B5" s="13"/>
      <c r="C5" s="13"/>
      <c r="D5" s="14"/>
      <c r="E5" s="14"/>
      <c r="F5" s="14"/>
      <c r="G5" s="14"/>
      <c r="H5" s="58" t="s">
        <v>31</v>
      </c>
      <c r="I5" s="43" t="s">
        <v>34</v>
      </c>
      <c r="J5" s="43"/>
      <c r="K5" s="43"/>
      <c r="L5" s="105"/>
      <c r="M5" s="105"/>
      <c r="N5" s="105" t="s">
        <v>137</v>
      </c>
      <c r="O5" s="105"/>
      <c r="P5" s="105"/>
      <c r="Q5" s="43" t="s">
        <v>37</v>
      </c>
      <c r="R5" s="58" t="s">
        <v>52</v>
      </c>
      <c r="S5" s="43"/>
      <c r="T5" s="43"/>
      <c r="U5" s="43"/>
      <c r="V5" s="43"/>
      <c r="W5" s="43"/>
    </row>
    <row r="6" ht="15" customHeight="1" spans="1:23">
      <c r="A6" s="16"/>
      <c r="B6" s="16"/>
      <c r="C6" s="16"/>
      <c r="D6" s="17"/>
      <c r="E6" s="17"/>
      <c r="F6" s="17"/>
      <c r="G6" s="17"/>
      <c r="H6" s="58"/>
      <c r="I6" s="43" t="s">
        <v>138</v>
      </c>
      <c r="J6" s="43" t="s">
        <v>139</v>
      </c>
      <c r="K6" s="43" t="s">
        <v>140</v>
      </c>
      <c r="L6" s="111" t="s">
        <v>141</v>
      </c>
      <c r="M6" s="111" t="s">
        <v>142</v>
      </c>
      <c r="N6" s="111" t="s">
        <v>34</v>
      </c>
      <c r="O6" s="111" t="s">
        <v>35</v>
      </c>
      <c r="P6" s="111" t="s">
        <v>36</v>
      </c>
      <c r="Q6" s="43"/>
      <c r="R6" s="43" t="s">
        <v>33</v>
      </c>
      <c r="S6" s="43" t="s">
        <v>44</v>
      </c>
      <c r="T6" s="43" t="s">
        <v>143</v>
      </c>
      <c r="U6" s="43" t="s">
        <v>40</v>
      </c>
      <c r="V6" s="43" t="s">
        <v>41</v>
      </c>
      <c r="W6" s="43" t="s">
        <v>42</v>
      </c>
    </row>
    <row r="7" ht="27.75" customHeight="1" spans="1:23">
      <c r="A7" s="16"/>
      <c r="B7" s="16"/>
      <c r="C7" s="16"/>
      <c r="D7" s="17"/>
      <c r="E7" s="17"/>
      <c r="F7" s="17"/>
      <c r="G7" s="17"/>
      <c r="H7" s="58"/>
      <c r="I7" s="43"/>
      <c r="J7" s="43"/>
      <c r="K7" s="43"/>
      <c r="L7" s="111"/>
      <c r="M7" s="111"/>
      <c r="N7" s="111"/>
      <c r="O7" s="111"/>
      <c r="P7" s="111"/>
      <c r="Q7" s="43"/>
      <c r="R7" s="43"/>
      <c r="S7" s="43"/>
      <c r="T7" s="43"/>
      <c r="U7" s="43"/>
      <c r="V7" s="43"/>
      <c r="W7" s="43"/>
    </row>
    <row r="8" ht="15" customHeight="1" spans="1:23">
      <c r="A8" s="109">
        <v>1</v>
      </c>
      <c r="B8" s="109">
        <v>2</v>
      </c>
      <c r="C8" s="109">
        <v>3</v>
      </c>
      <c r="D8" s="109">
        <v>4</v>
      </c>
      <c r="E8" s="109">
        <v>5</v>
      </c>
      <c r="F8" s="109">
        <v>6</v>
      </c>
      <c r="G8" s="109">
        <v>7</v>
      </c>
      <c r="H8" s="109">
        <v>8</v>
      </c>
      <c r="I8" s="109">
        <v>9</v>
      </c>
      <c r="J8" s="109">
        <v>10</v>
      </c>
      <c r="K8" s="109">
        <v>11</v>
      </c>
      <c r="L8" s="109">
        <v>12</v>
      </c>
      <c r="M8" s="109">
        <v>13</v>
      </c>
      <c r="N8" s="109">
        <v>14</v>
      </c>
      <c r="O8" s="109">
        <v>15</v>
      </c>
      <c r="P8" s="109">
        <v>16</v>
      </c>
      <c r="Q8" s="109">
        <v>17</v>
      </c>
      <c r="R8" s="109">
        <v>18</v>
      </c>
      <c r="S8" s="109">
        <v>19</v>
      </c>
      <c r="T8" s="109">
        <v>20</v>
      </c>
      <c r="U8" s="109">
        <v>21</v>
      </c>
      <c r="V8" s="109">
        <v>22</v>
      </c>
      <c r="W8" s="109">
        <v>23</v>
      </c>
    </row>
    <row r="9" ht="18.75" customHeight="1" spans="1:23">
      <c r="A9" s="103" t="s">
        <v>46</v>
      </c>
      <c r="B9" s="104"/>
      <c r="C9" s="103"/>
      <c r="D9" s="103"/>
      <c r="E9" s="103"/>
      <c r="F9" s="103"/>
      <c r="G9" s="103"/>
      <c r="H9" s="22">
        <v>13209146.73</v>
      </c>
      <c r="I9" s="22">
        <v>13209146.73</v>
      </c>
      <c r="J9" s="22">
        <v>3277181.69</v>
      </c>
      <c r="K9" s="22"/>
      <c r="L9" s="22">
        <v>9931965.04</v>
      </c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</row>
    <row r="10" ht="31.4" customHeight="1" spans="1:23">
      <c r="A10" s="110" t="s">
        <v>46</v>
      </c>
      <c r="B10" s="104" t="s">
        <v>144</v>
      </c>
      <c r="C10" s="103" t="s">
        <v>145</v>
      </c>
      <c r="D10" s="103" t="s">
        <v>64</v>
      </c>
      <c r="E10" s="103" t="s">
        <v>65</v>
      </c>
      <c r="F10" s="103" t="s">
        <v>146</v>
      </c>
      <c r="G10" s="103" t="s">
        <v>147</v>
      </c>
      <c r="H10" s="22">
        <v>2879652</v>
      </c>
      <c r="I10" s="22">
        <v>2879652</v>
      </c>
      <c r="J10" s="22">
        <v>719913</v>
      </c>
      <c r="K10" s="22"/>
      <c r="L10" s="22">
        <v>2159739</v>
      </c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</row>
    <row r="11" ht="31.4" customHeight="1" spans="1:23">
      <c r="A11" s="110" t="s">
        <v>46</v>
      </c>
      <c r="B11" s="104" t="s">
        <v>144</v>
      </c>
      <c r="C11" s="103" t="s">
        <v>145</v>
      </c>
      <c r="D11" s="103" t="s">
        <v>64</v>
      </c>
      <c r="E11" s="103" t="s">
        <v>65</v>
      </c>
      <c r="F11" s="103" t="s">
        <v>148</v>
      </c>
      <c r="G11" s="103" t="s">
        <v>149</v>
      </c>
      <c r="H11" s="22">
        <v>1212</v>
      </c>
      <c r="I11" s="22">
        <v>1212</v>
      </c>
      <c r="J11" s="22">
        <v>303</v>
      </c>
      <c r="K11" s="22"/>
      <c r="L11" s="22">
        <v>909</v>
      </c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</row>
    <row r="12" ht="31.4" customHeight="1" spans="1:23">
      <c r="A12" s="110" t="s">
        <v>46</v>
      </c>
      <c r="B12" s="104" t="s">
        <v>144</v>
      </c>
      <c r="C12" s="103" t="s">
        <v>145</v>
      </c>
      <c r="D12" s="103" t="s">
        <v>64</v>
      </c>
      <c r="E12" s="103" t="s">
        <v>65</v>
      </c>
      <c r="F12" s="103" t="s">
        <v>150</v>
      </c>
      <c r="G12" s="103" t="s">
        <v>151</v>
      </c>
      <c r="H12" s="22">
        <v>239971</v>
      </c>
      <c r="I12" s="22">
        <v>239971</v>
      </c>
      <c r="J12" s="22">
        <v>59992.75</v>
      </c>
      <c r="K12" s="22"/>
      <c r="L12" s="22">
        <v>179978.25</v>
      </c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</row>
    <row r="13" ht="31.4" customHeight="1" spans="1:23">
      <c r="A13" s="110" t="s">
        <v>46</v>
      </c>
      <c r="B13" s="104" t="s">
        <v>144</v>
      </c>
      <c r="C13" s="103" t="s">
        <v>145</v>
      </c>
      <c r="D13" s="103" t="s">
        <v>64</v>
      </c>
      <c r="E13" s="103" t="s">
        <v>65</v>
      </c>
      <c r="F13" s="103" t="s">
        <v>152</v>
      </c>
      <c r="G13" s="103" t="s">
        <v>153</v>
      </c>
      <c r="H13" s="22">
        <v>5471856</v>
      </c>
      <c r="I13" s="22">
        <v>5471856</v>
      </c>
      <c r="J13" s="22">
        <v>1367964</v>
      </c>
      <c r="K13" s="22"/>
      <c r="L13" s="22">
        <v>4103892</v>
      </c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</row>
    <row r="14" ht="31.4" customHeight="1" spans="1:23">
      <c r="A14" s="110" t="s">
        <v>46</v>
      </c>
      <c r="B14" s="104" t="s">
        <v>154</v>
      </c>
      <c r="C14" s="103" t="s">
        <v>155</v>
      </c>
      <c r="D14" s="103" t="s">
        <v>74</v>
      </c>
      <c r="E14" s="103" t="s">
        <v>75</v>
      </c>
      <c r="F14" s="103" t="s">
        <v>156</v>
      </c>
      <c r="G14" s="103" t="s">
        <v>157</v>
      </c>
      <c r="H14" s="22">
        <v>1161516.64</v>
      </c>
      <c r="I14" s="22">
        <v>1161516.64</v>
      </c>
      <c r="J14" s="22">
        <v>290379.16</v>
      </c>
      <c r="K14" s="22"/>
      <c r="L14" s="22">
        <v>871137.48</v>
      </c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</row>
    <row r="15" ht="31.4" customHeight="1" spans="1:23">
      <c r="A15" s="110" t="s">
        <v>46</v>
      </c>
      <c r="B15" s="104" t="s">
        <v>154</v>
      </c>
      <c r="C15" s="103" t="s">
        <v>155</v>
      </c>
      <c r="D15" s="103" t="s">
        <v>78</v>
      </c>
      <c r="E15" s="103" t="s">
        <v>77</v>
      </c>
      <c r="F15" s="103" t="s">
        <v>158</v>
      </c>
      <c r="G15" s="103" t="s">
        <v>159</v>
      </c>
      <c r="H15" s="22">
        <v>55663.52</v>
      </c>
      <c r="I15" s="22">
        <v>55663.52</v>
      </c>
      <c r="J15" s="22">
        <v>13915.88</v>
      </c>
      <c r="K15" s="22"/>
      <c r="L15" s="22">
        <v>41747.64</v>
      </c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</row>
    <row r="16" ht="31.4" customHeight="1" spans="1:23">
      <c r="A16" s="110" t="s">
        <v>46</v>
      </c>
      <c r="B16" s="104" t="s">
        <v>154</v>
      </c>
      <c r="C16" s="103" t="s">
        <v>155</v>
      </c>
      <c r="D16" s="103" t="s">
        <v>83</v>
      </c>
      <c r="E16" s="103" t="s">
        <v>84</v>
      </c>
      <c r="F16" s="103" t="s">
        <v>160</v>
      </c>
      <c r="G16" s="103" t="s">
        <v>161</v>
      </c>
      <c r="H16" s="22">
        <v>784023.73</v>
      </c>
      <c r="I16" s="22">
        <v>784023.73</v>
      </c>
      <c r="J16" s="22">
        <v>196005.93</v>
      </c>
      <c r="K16" s="22"/>
      <c r="L16" s="22">
        <v>588017.8</v>
      </c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</row>
    <row r="17" ht="31.4" customHeight="1" spans="1:23">
      <c r="A17" s="110" t="s">
        <v>46</v>
      </c>
      <c r="B17" s="104" t="s">
        <v>154</v>
      </c>
      <c r="C17" s="103" t="s">
        <v>155</v>
      </c>
      <c r="D17" s="103" t="s">
        <v>83</v>
      </c>
      <c r="E17" s="103" t="s">
        <v>84</v>
      </c>
      <c r="F17" s="103" t="s">
        <v>162</v>
      </c>
      <c r="G17" s="103" t="s">
        <v>163</v>
      </c>
      <c r="H17" s="22">
        <v>337200</v>
      </c>
      <c r="I17" s="22">
        <v>337200</v>
      </c>
      <c r="J17" s="22">
        <v>84300</v>
      </c>
      <c r="K17" s="22"/>
      <c r="L17" s="22">
        <v>252900</v>
      </c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</row>
    <row r="18" ht="31.4" customHeight="1" spans="1:23">
      <c r="A18" s="110" t="s">
        <v>46</v>
      </c>
      <c r="B18" s="104" t="s">
        <v>154</v>
      </c>
      <c r="C18" s="103" t="s">
        <v>155</v>
      </c>
      <c r="D18" s="103" t="s">
        <v>85</v>
      </c>
      <c r="E18" s="103" t="s">
        <v>86</v>
      </c>
      <c r="F18" s="103" t="s">
        <v>164</v>
      </c>
      <c r="G18" s="103" t="s">
        <v>165</v>
      </c>
      <c r="H18" s="22">
        <v>559320.38</v>
      </c>
      <c r="I18" s="22">
        <v>559320.38</v>
      </c>
      <c r="J18" s="22">
        <v>139830.1</v>
      </c>
      <c r="K18" s="22"/>
      <c r="L18" s="22">
        <v>419490.28</v>
      </c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</row>
    <row r="19" ht="31.4" customHeight="1" spans="1:23">
      <c r="A19" s="110" t="s">
        <v>46</v>
      </c>
      <c r="B19" s="104" t="s">
        <v>154</v>
      </c>
      <c r="C19" s="103" t="s">
        <v>155</v>
      </c>
      <c r="D19" s="103" t="s">
        <v>87</v>
      </c>
      <c r="E19" s="103" t="s">
        <v>88</v>
      </c>
      <c r="F19" s="103" t="s">
        <v>158</v>
      </c>
      <c r="G19" s="103" t="s">
        <v>159</v>
      </c>
      <c r="H19" s="22">
        <v>56160</v>
      </c>
      <c r="I19" s="22">
        <v>56160</v>
      </c>
      <c r="J19" s="22">
        <v>56160</v>
      </c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</row>
    <row r="20" ht="31.4" customHeight="1" spans="1:23">
      <c r="A20" s="110" t="s">
        <v>46</v>
      </c>
      <c r="B20" s="104" t="s">
        <v>166</v>
      </c>
      <c r="C20" s="103" t="s">
        <v>94</v>
      </c>
      <c r="D20" s="103" t="s">
        <v>93</v>
      </c>
      <c r="E20" s="103" t="s">
        <v>94</v>
      </c>
      <c r="F20" s="103" t="s">
        <v>167</v>
      </c>
      <c r="G20" s="103" t="s">
        <v>94</v>
      </c>
      <c r="H20" s="22">
        <v>681835.01</v>
      </c>
      <c r="I20" s="22">
        <v>681835.01</v>
      </c>
      <c r="J20" s="22">
        <v>170458.75</v>
      </c>
      <c r="K20" s="22"/>
      <c r="L20" s="22">
        <v>511376.26</v>
      </c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</row>
    <row r="21" ht="31.4" customHeight="1" spans="1:23">
      <c r="A21" s="110" t="s">
        <v>46</v>
      </c>
      <c r="B21" s="104" t="s">
        <v>168</v>
      </c>
      <c r="C21" s="103" t="s">
        <v>169</v>
      </c>
      <c r="D21" s="103" t="s">
        <v>64</v>
      </c>
      <c r="E21" s="103" t="s">
        <v>65</v>
      </c>
      <c r="F21" s="103" t="s">
        <v>170</v>
      </c>
      <c r="G21" s="103" t="s">
        <v>171</v>
      </c>
      <c r="H21" s="22">
        <v>39108</v>
      </c>
      <c r="I21" s="22">
        <v>39108</v>
      </c>
      <c r="J21" s="22">
        <v>9777</v>
      </c>
      <c r="K21" s="22"/>
      <c r="L21" s="22">
        <v>29331</v>
      </c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</row>
    <row r="22" ht="31.4" customHeight="1" spans="1:23">
      <c r="A22" s="110" t="s">
        <v>46</v>
      </c>
      <c r="B22" s="104" t="s">
        <v>172</v>
      </c>
      <c r="C22" s="103" t="s">
        <v>173</v>
      </c>
      <c r="D22" s="103" t="s">
        <v>64</v>
      </c>
      <c r="E22" s="103" t="s">
        <v>65</v>
      </c>
      <c r="F22" s="103" t="s">
        <v>174</v>
      </c>
      <c r="G22" s="103" t="s">
        <v>175</v>
      </c>
      <c r="H22" s="22">
        <v>98000</v>
      </c>
      <c r="I22" s="22">
        <v>98000</v>
      </c>
      <c r="J22" s="22"/>
      <c r="K22" s="22"/>
      <c r="L22" s="22">
        <v>98000</v>
      </c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</row>
    <row r="23" ht="31.4" customHeight="1" spans="1:23">
      <c r="A23" s="110" t="s">
        <v>46</v>
      </c>
      <c r="B23" s="104" t="s">
        <v>176</v>
      </c>
      <c r="C23" s="103" t="s">
        <v>124</v>
      </c>
      <c r="D23" s="103" t="s">
        <v>64</v>
      </c>
      <c r="E23" s="103" t="s">
        <v>65</v>
      </c>
      <c r="F23" s="103" t="s">
        <v>177</v>
      </c>
      <c r="G23" s="103" t="s">
        <v>124</v>
      </c>
      <c r="H23" s="22">
        <v>5500</v>
      </c>
      <c r="I23" s="22">
        <v>5500</v>
      </c>
      <c r="J23" s="22">
        <v>1375</v>
      </c>
      <c r="K23" s="22"/>
      <c r="L23" s="22">
        <v>4125</v>
      </c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</row>
    <row r="24" ht="31.4" customHeight="1" spans="1:23">
      <c r="A24" s="110" t="s">
        <v>46</v>
      </c>
      <c r="B24" s="104" t="s">
        <v>178</v>
      </c>
      <c r="C24" s="103" t="s">
        <v>179</v>
      </c>
      <c r="D24" s="103" t="s">
        <v>64</v>
      </c>
      <c r="E24" s="103" t="s">
        <v>65</v>
      </c>
      <c r="F24" s="103" t="s">
        <v>180</v>
      </c>
      <c r="G24" s="103" t="s">
        <v>179</v>
      </c>
      <c r="H24" s="22">
        <v>171853.82</v>
      </c>
      <c r="I24" s="22">
        <v>171853.82</v>
      </c>
      <c r="J24" s="22">
        <v>42963.46</v>
      </c>
      <c r="K24" s="22"/>
      <c r="L24" s="22">
        <v>128890.36</v>
      </c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</row>
    <row r="25" ht="31.4" customHeight="1" spans="1:23">
      <c r="A25" s="110" t="s">
        <v>46</v>
      </c>
      <c r="B25" s="104" t="s">
        <v>181</v>
      </c>
      <c r="C25" s="103" t="s">
        <v>182</v>
      </c>
      <c r="D25" s="103" t="s">
        <v>64</v>
      </c>
      <c r="E25" s="103" t="s">
        <v>65</v>
      </c>
      <c r="F25" s="103" t="s">
        <v>183</v>
      </c>
      <c r="G25" s="103" t="s">
        <v>184</v>
      </c>
      <c r="H25" s="22">
        <v>49500</v>
      </c>
      <c r="I25" s="22">
        <v>49500</v>
      </c>
      <c r="J25" s="22"/>
      <c r="K25" s="22"/>
      <c r="L25" s="22">
        <v>49500</v>
      </c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</row>
    <row r="26" ht="31.4" customHeight="1" spans="1:23">
      <c r="A26" s="110" t="s">
        <v>46</v>
      </c>
      <c r="B26" s="104" t="s">
        <v>181</v>
      </c>
      <c r="C26" s="103" t="s">
        <v>182</v>
      </c>
      <c r="D26" s="103" t="s">
        <v>64</v>
      </c>
      <c r="E26" s="103" t="s">
        <v>65</v>
      </c>
      <c r="F26" s="103" t="s">
        <v>185</v>
      </c>
      <c r="G26" s="103" t="s">
        <v>186</v>
      </c>
      <c r="H26" s="22">
        <v>7000</v>
      </c>
      <c r="I26" s="22">
        <v>7000</v>
      </c>
      <c r="J26" s="22">
        <v>1750</v>
      </c>
      <c r="K26" s="22"/>
      <c r="L26" s="22">
        <v>5250</v>
      </c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  <row r="27" ht="31.4" customHeight="1" spans="1:23">
      <c r="A27" s="110" t="s">
        <v>46</v>
      </c>
      <c r="B27" s="104" t="s">
        <v>181</v>
      </c>
      <c r="C27" s="103" t="s">
        <v>182</v>
      </c>
      <c r="D27" s="103" t="s">
        <v>64</v>
      </c>
      <c r="E27" s="103" t="s">
        <v>65</v>
      </c>
      <c r="F27" s="103" t="s">
        <v>187</v>
      </c>
      <c r="G27" s="103" t="s">
        <v>188</v>
      </c>
      <c r="H27" s="22">
        <v>12000</v>
      </c>
      <c r="I27" s="22">
        <v>12000</v>
      </c>
      <c r="J27" s="22">
        <v>3000</v>
      </c>
      <c r="K27" s="22"/>
      <c r="L27" s="22">
        <v>9000</v>
      </c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ht="31.4" customHeight="1" spans="1:23">
      <c r="A28" s="110" t="s">
        <v>46</v>
      </c>
      <c r="B28" s="104" t="s">
        <v>181</v>
      </c>
      <c r="C28" s="103" t="s">
        <v>182</v>
      </c>
      <c r="D28" s="103" t="s">
        <v>64</v>
      </c>
      <c r="E28" s="103" t="s">
        <v>65</v>
      </c>
      <c r="F28" s="103" t="s">
        <v>189</v>
      </c>
      <c r="G28" s="103" t="s">
        <v>190</v>
      </c>
      <c r="H28" s="22">
        <v>12000</v>
      </c>
      <c r="I28" s="22">
        <v>12000</v>
      </c>
      <c r="J28" s="22">
        <v>3000</v>
      </c>
      <c r="K28" s="22"/>
      <c r="L28" s="22">
        <v>9000</v>
      </c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</row>
    <row r="29" ht="31.4" customHeight="1" spans="1:23">
      <c r="A29" s="110" t="s">
        <v>46</v>
      </c>
      <c r="B29" s="104" t="s">
        <v>181</v>
      </c>
      <c r="C29" s="103" t="s">
        <v>182</v>
      </c>
      <c r="D29" s="103" t="s">
        <v>64</v>
      </c>
      <c r="E29" s="103" t="s">
        <v>65</v>
      </c>
      <c r="F29" s="103" t="s">
        <v>191</v>
      </c>
      <c r="G29" s="103" t="s">
        <v>192</v>
      </c>
      <c r="H29" s="22">
        <v>12000</v>
      </c>
      <c r="I29" s="22">
        <v>12000</v>
      </c>
      <c r="J29" s="22">
        <v>3000</v>
      </c>
      <c r="K29" s="22"/>
      <c r="L29" s="22">
        <v>9000</v>
      </c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</row>
    <row r="30" ht="31.4" customHeight="1" spans="1:23">
      <c r="A30" s="110" t="s">
        <v>46</v>
      </c>
      <c r="B30" s="104" t="s">
        <v>181</v>
      </c>
      <c r="C30" s="103" t="s">
        <v>182</v>
      </c>
      <c r="D30" s="103" t="s">
        <v>64</v>
      </c>
      <c r="E30" s="103" t="s">
        <v>65</v>
      </c>
      <c r="F30" s="103" t="s">
        <v>193</v>
      </c>
      <c r="G30" s="103" t="s">
        <v>194</v>
      </c>
      <c r="H30" s="22">
        <v>90000</v>
      </c>
      <c r="I30" s="22">
        <v>90000</v>
      </c>
      <c r="J30" s="22">
        <v>22500</v>
      </c>
      <c r="K30" s="22"/>
      <c r="L30" s="22">
        <v>67500</v>
      </c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ht="31.4" customHeight="1" spans="1:23">
      <c r="A31" s="110" t="s">
        <v>46</v>
      </c>
      <c r="B31" s="104" t="s">
        <v>181</v>
      </c>
      <c r="C31" s="103" t="s">
        <v>182</v>
      </c>
      <c r="D31" s="103" t="s">
        <v>64</v>
      </c>
      <c r="E31" s="103" t="s">
        <v>65</v>
      </c>
      <c r="F31" s="103" t="s">
        <v>195</v>
      </c>
      <c r="G31" s="103" t="s">
        <v>196</v>
      </c>
      <c r="H31" s="22">
        <v>6000</v>
      </c>
      <c r="I31" s="22">
        <v>6000</v>
      </c>
      <c r="J31" s="22">
        <v>1500</v>
      </c>
      <c r="K31" s="22"/>
      <c r="L31" s="22">
        <v>4500</v>
      </c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</row>
    <row r="32" ht="31.4" customHeight="1" spans="1:23">
      <c r="A32" s="110" t="s">
        <v>46</v>
      </c>
      <c r="B32" s="104" t="s">
        <v>181</v>
      </c>
      <c r="C32" s="103" t="s">
        <v>182</v>
      </c>
      <c r="D32" s="103" t="s">
        <v>64</v>
      </c>
      <c r="E32" s="103" t="s">
        <v>65</v>
      </c>
      <c r="F32" s="103" t="s">
        <v>197</v>
      </c>
      <c r="G32" s="103" t="s">
        <v>198</v>
      </c>
      <c r="H32" s="22">
        <v>17000</v>
      </c>
      <c r="I32" s="22">
        <v>17000</v>
      </c>
      <c r="J32" s="22">
        <v>4250</v>
      </c>
      <c r="K32" s="22"/>
      <c r="L32" s="22">
        <v>12750</v>
      </c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</row>
    <row r="33" ht="31.4" customHeight="1" spans="1:23">
      <c r="A33" s="110" t="s">
        <v>46</v>
      </c>
      <c r="B33" s="104" t="s">
        <v>181</v>
      </c>
      <c r="C33" s="103" t="s">
        <v>182</v>
      </c>
      <c r="D33" s="103" t="s">
        <v>64</v>
      </c>
      <c r="E33" s="103" t="s">
        <v>65</v>
      </c>
      <c r="F33" s="103" t="s">
        <v>199</v>
      </c>
      <c r="G33" s="103" t="s">
        <v>200</v>
      </c>
      <c r="H33" s="22">
        <v>171853.82</v>
      </c>
      <c r="I33" s="22">
        <v>171853.82</v>
      </c>
      <c r="J33" s="22">
        <v>42963.46</v>
      </c>
      <c r="K33" s="22"/>
      <c r="L33" s="22">
        <v>128890.36</v>
      </c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</row>
    <row r="34" ht="31.4" customHeight="1" spans="1:23">
      <c r="A34" s="110" t="s">
        <v>46</v>
      </c>
      <c r="B34" s="104" t="s">
        <v>181</v>
      </c>
      <c r="C34" s="103" t="s">
        <v>182</v>
      </c>
      <c r="D34" s="103" t="s">
        <v>64</v>
      </c>
      <c r="E34" s="103" t="s">
        <v>65</v>
      </c>
      <c r="F34" s="103" t="s">
        <v>201</v>
      </c>
      <c r="G34" s="103" t="s">
        <v>202</v>
      </c>
      <c r="H34" s="22">
        <v>122250.81</v>
      </c>
      <c r="I34" s="22">
        <v>122250.81</v>
      </c>
      <c r="J34" s="22">
        <v>30562.7</v>
      </c>
      <c r="K34" s="22"/>
      <c r="L34" s="22">
        <v>91688.11</v>
      </c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</row>
    <row r="35" ht="31.4" customHeight="1" spans="1:23">
      <c r="A35" s="110" t="s">
        <v>46</v>
      </c>
      <c r="B35" s="104" t="s">
        <v>181</v>
      </c>
      <c r="C35" s="103" t="s">
        <v>182</v>
      </c>
      <c r="D35" s="103" t="s">
        <v>64</v>
      </c>
      <c r="E35" s="103" t="s">
        <v>65</v>
      </c>
      <c r="F35" s="103" t="s">
        <v>203</v>
      </c>
      <c r="G35" s="103" t="s">
        <v>204</v>
      </c>
      <c r="H35" s="22">
        <v>121400</v>
      </c>
      <c r="I35" s="22">
        <v>121400</v>
      </c>
      <c r="J35" s="22"/>
      <c r="K35" s="22"/>
      <c r="L35" s="22">
        <v>121400</v>
      </c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</row>
    <row r="36" ht="31.4" customHeight="1" spans="1:23">
      <c r="A36" s="110" t="s">
        <v>46</v>
      </c>
      <c r="B36" s="104" t="s">
        <v>181</v>
      </c>
      <c r="C36" s="103" t="s">
        <v>182</v>
      </c>
      <c r="D36" s="103" t="s">
        <v>72</v>
      </c>
      <c r="E36" s="103" t="s">
        <v>73</v>
      </c>
      <c r="F36" s="103" t="s">
        <v>201</v>
      </c>
      <c r="G36" s="103" t="s">
        <v>202</v>
      </c>
      <c r="H36" s="22">
        <v>45270</v>
      </c>
      <c r="I36" s="22">
        <v>45270</v>
      </c>
      <c r="J36" s="22">
        <v>11317.5</v>
      </c>
      <c r="K36" s="22"/>
      <c r="L36" s="22">
        <v>33952.5</v>
      </c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</row>
    <row r="37" ht="18.75" customHeight="1" spans="1:23">
      <c r="A37" s="29" t="s">
        <v>95</v>
      </c>
      <c r="B37" s="30"/>
      <c r="C37" s="30"/>
      <c r="D37" s="30"/>
      <c r="E37" s="30"/>
      <c r="F37" s="30"/>
      <c r="G37" s="31"/>
      <c r="H37" s="22">
        <v>13209146.73</v>
      </c>
      <c r="I37" s="22">
        <v>13209146.73</v>
      </c>
      <c r="J37" s="22">
        <v>3277181.69</v>
      </c>
      <c r="K37" s="22"/>
      <c r="L37" s="22">
        <v>9931965.04</v>
      </c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</row>
  </sheetData>
  <mergeCells count="30">
    <mergeCell ref="A2:W2"/>
    <mergeCell ref="A3:G3"/>
    <mergeCell ref="H4:W4"/>
    <mergeCell ref="I5:M5"/>
    <mergeCell ref="N5:P5"/>
    <mergeCell ref="R5:W5"/>
    <mergeCell ref="A37:G37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21"/>
  <sheetViews>
    <sheetView showZeros="0" topLeftCell="A14" workbookViewId="0">
      <selection activeCell="H25" sqref="H25"/>
    </sheetView>
  </sheetViews>
  <sheetFormatPr defaultColWidth="9.14545454545454" defaultRowHeight="14.25" customHeight="1"/>
  <cols>
    <col min="1" max="1" width="14.5727272727273" customWidth="1"/>
    <col min="2" max="2" width="21.0363636363636" customWidth="1"/>
    <col min="3" max="3" width="31.3181818181818" customWidth="1"/>
    <col min="4" max="4" width="23.8545454545455" customWidth="1"/>
    <col min="5" max="5" width="15.6" customWidth="1"/>
    <col min="6" max="6" width="19.7454545454545" customWidth="1"/>
    <col min="7" max="7" width="14.8818181818182" customWidth="1"/>
    <col min="8" max="8" width="19.7454545454545" customWidth="1"/>
    <col min="9" max="16" width="14.1727272727273" customWidth="1"/>
    <col min="17" max="17" width="13.6" customWidth="1"/>
    <col min="18" max="23" width="15.1727272727273" customWidth="1"/>
  </cols>
  <sheetData>
    <row r="1" ht="13.5" customHeight="1" spans="5:23">
      <c r="E1" s="1"/>
      <c r="F1" s="1"/>
      <c r="G1" s="1"/>
      <c r="H1" s="1"/>
      <c r="U1" s="108"/>
      <c r="W1" s="51" t="s">
        <v>205</v>
      </c>
    </row>
    <row r="2" ht="27.75" customHeight="1" spans="1:23">
      <c r="A2" s="26" t="s">
        <v>206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</row>
    <row r="3" ht="13.5" customHeight="1" spans="1:23">
      <c r="A3" s="4" t="str">
        <f t="shared" ref="A3:B3" si="0">"单位名称："&amp;"云南省科学技术馆（云南省科普服务中心）"</f>
        <v>单位名称：云南省科学技术馆（云南省科普服务中心）</v>
      </c>
      <c r="B3" s="102" t="str">
        <f t="shared" si="0"/>
        <v>单位名称：云南省科学技术馆（云南省科普服务中心）</v>
      </c>
      <c r="C3" s="102"/>
      <c r="D3" s="102"/>
      <c r="E3" s="102"/>
      <c r="F3" s="102"/>
      <c r="G3" s="102"/>
      <c r="H3" s="102"/>
      <c r="I3" s="102"/>
      <c r="J3" s="6"/>
      <c r="K3" s="6"/>
      <c r="L3" s="6"/>
      <c r="M3" s="6"/>
      <c r="N3" s="6"/>
      <c r="O3" s="6"/>
      <c r="P3" s="6"/>
      <c r="Q3" s="6"/>
      <c r="U3" s="108"/>
      <c r="W3" s="98" t="s">
        <v>120</v>
      </c>
    </row>
    <row r="4" ht="21.75" customHeight="1" spans="1:23">
      <c r="A4" s="8" t="s">
        <v>207</v>
      </c>
      <c r="B4" s="8" t="s">
        <v>130</v>
      </c>
      <c r="C4" s="8" t="s">
        <v>131</v>
      </c>
      <c r="D4" s="8" t="s">
        <v>208</v>
      </c>
      <c r="E4" s="9" t="s">
        <v>132</v>
      </c>
      <c r="F4" s="9" t="s">
        <v>133</v>
      </c>
      <c r="G4" s="9" t="s">
        <v>134</v>
      </c>
      <c r="H4" s="9" t="s">
        <v>135</v>
      </c>
      <c r="I4" s="58" t="s">
        <v>31</v>
      </c>
      <c r="J4" s="58" t="s">
        <v>209</v>
      </c>
      <c r="K4" s="58"/>
      <c r="L4" s="58"/>
      <c r="M4" s="58"/>
      <c r="N4" s="105" t="s">
        <v>137</v>
      </c>
      <c r="O4" s="105"/>
      <c r="P4" s="105"/>
      <c r="Q4" s="9" t="s">
        <v>37</v>
      </c>
      <c r="R4" s="10" t="s">
        <v>52</v>
      </c>
      <c r="S4" s="11"/>
      <c r="T4" s="11"/>
      <c r="U4" s="11"/>
      <c r="V4" s="11"/>
      <c r="W4" s="12"/>
    </row>
    <row r="5" ht="21.75" customHeight="1" spans="1:23">
      <c r="A5" s="13"/>
      <c r="B5" s="13"/>
      <c r="C5" s="13"/>
      <c r="D5" s="13"/>
      <c r="E5" s="14"/>
      <c r="F5" s="14"/>
      <c r="G5" s="14"/>
      <c r="H5" s="14"/>
      <c r="I5" s="58"/>
      <c r="J5" s="43" t="s">
        <v>34</v>
      </c>
      <c r="K5" s="43"/>
      <c r="L5" s="43" t="s">
        <v>35</v>
      </c>
      <c r="M5" s="43" t="s">
        <v>36</v>
      </c>
      <c r="N5" s="106" t="s">
        <v>34</v>
      </c>
      <c r="O5" s="106" t="s">
        <v>35</v>
      </c>
      <c r="P5" s="106" t="s">
        <v>36</v>
      </c>
      <c r="Q5" s="14"/>
      <c r="R5" s="9" t="s">
        <v>33</v>
      </c>
      <c r="S5" s="9" t="s">
        <v>44</v>
      </c>
      <c r="T5" s="9" t="s">
        <v>143</v>
      </c>
      <c r="U5" s="9" t="s">
        <v>40</v>
      </c>
      <c r="V5" s="9" t="s">
        <v>41</v>
      </c>
      <c r="W5" s="9" t="s">
        <v>42</v>
      </c>
    </row>
    <row r="6" ht="40.5" customHeight="1" spans="1:23">
      <c r="A6" s="16"/>
      <c r="B6" s="16"/>
      <c r="C6" s="16"/>
      <c r="D6" s="16"/>
      <c r="E6" s="17"/>
      <c r="F6" s="17"/>
      <c r="G6" s="17"/>
      <c r="H6" s="17"/>
      <c r="I6" s="58"/>
      <c r="J6" s="43" t="s">
        <v>33</v>
      </c>
      <c r="K6" s="43" t="s">
        <v>210</v>
      </c>
      <c r="L6" s="43"/>
      <c r="M6" s="43"/>
      <c r="N6" s="17"/>
      <c r="O6" s="17"/>
      <c r="P6" s="17"/>
      <c r="Q6" s="17"/>
      <c r="R6" s="17"/>
      <c r="S6" s="17"/>
      <c r="T6" s="17"/>
      <c r="U6" s="18"/>
      <c r="V6" s="17"/>
      <c r="W6" s="17"/>
    </row>
    <row r="7" ht="15" customHeight="1" spans="1:23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19">
        <v>10</v>
      </c>
      <c r="K7" s="19">
        <v>11</v>
      </c>
      <c r="L7" s="19">
        <v>12</v>
      </c>
      <c r="M7" s="19">
        <v>13</v>
      </c>
      <c r="N7" s="19">
        <v>14</v>
      </c>
      <c r="O7" s="19">
        <v>15</v>
      </c>
      <c r="P7" s="19">
        <v>16</v>
      </c>
      <c r="Q7" s="19">
        <v>17</v>
      </c>
      <c r="R7" s="19">
        <v>18</v>
      </c>
      <c r="S7" s="19">
        <v>19</v>
      </c>
      <c r="T7" s="19">
        <v>20</v>
      </c>
      <c r="U7" s="19">
        <v>21</v>
      </c>
      <c r="V7" s="19">
        <v>22</v>
      </c>
      <c r="W7" s="19">
        <v>23</v>
      </c>
    </row>
    <row r="8" ht="32.9" customHeight="1" spans="1:23">
      <c r="A8" s="103"/>
      <c r="B8" s="104"/>
      <c r="C8" s="103" t="s">
        <v>211</v>
      </c>
      <c r="D8" s="103"/>
      <c r="E8" s="103"/>
      <c r="F8" s="103"/>
      <c r="G8" s="103"/>
      <c r="H8" s="103"/>
      <c r="I8" s="107">
        <v>12750000</v>
      </c>
      <c r="J8" s="107">
        <v>12750000</v>
      </c>
      <c r="K8" s="107">
        <v>12750000</v>
      </c>
      <c r="L8" s="107"/>
      <c r="M8" s="107"/>
      <c r="N8" s="107"/>
      <c r="O8" s="107"/>
      <c r="P8" s="107"/>
      <c r="Q8" s="107"/>
      <c r="R8" s="107"/>
      <c r="S8" s="107"/>
      <c r="T8" s="107"/>
      <c r="U8" s="86"/>
      <c r="V8" s="107"/>
      <c r="W8" s="107"/>
    </row>
    <row r="9" ht="32.9" customHeight="1" spans="1:23">
      <c r="A9" s="103" t="s">
        <v>212</v>
      </c>
      <c r="B9" s="104" t="s">
        <v>213</v>
      </c>
      <c r="C9" s="103" t="s">
        <v>211</v>
      </c>
      <c r="D9" s="103" t="s">
        <v>46</v>
      </c>
      <c r="E9" s="103" t="s">
        <v>66</v>
      </c>
      <c r="F9" s="103" t="s">
        <v>67</v>
      </c>
      <c r="G9" s="103" t="s">
        <v>191</v>
      </c>
      <c r="H9" s="103" t="s">
        <v>192</v>
      </c>
      <c r="I9" s="107">
        <v>54444</v>
      </c>
      <c r="J9" s="107">
        <v>54444</v>
      </c>
      <c r="K9" s="107">
        <v>54444</v>
      </c>
      <c r="L9" s="107"/>
      <c r="M9" s="107"/>
      <c r="N9" s="107"/>
      <c r="O9" s="107"/>
      <c r="P9" s="107"/>
      <c r="Q9" s="107"/>
      <c r="R9" s="107"/>
      <c r="S9" s="107"/>
      <c r="T9" s="107"/>
      <c r="U9" s="86"/>
      <c r="V9" s="107"/>
      <c r="W9" s="107"/>
    </row>
    <row r="10" ht="32.9" customHeight="1" spans="1:23">
      <c r="A10" s="103" t="s">
        <v>212</v>
      </c>
      <c r="B10" s="104" t="s">
        <v>213</v>
      </c>
      <c r="C10" s="103" t="s">
        <v>211</v>
      </c>
      <c r="D10" s="103" t="s">
        <v>46</v>
      </c>
      <c r="E10" s="103" t="s">
        <v>66</v>
      </c>
      <c r="F10" s="103" t="s">
        <v>67</v>
      </c>
      <c r="G10" s="103" t="s">
        <v>193</v>
      </c>
      <c r="H10" s="103" t="s">
        <v>194</v>
      </c>
      <c r="I10" s="107">
        <v>196060</v>
      </c>
      <c r="J10" s="107">
        <v>196060</v>
      </c>
      <c r="K10" s="107">
        <v>196060</v>
      </c>
      <c r="L10" s="107"/>
      <c r="M10" s="107"/>
      <c r="N10" s="107"/>
      <c r="O10" s="107"/>
      <c r="P10" s="107"/>
      <c r="Q10" s="107"/>
      <c r="R10" s="107"/>
      <c r="S10" s="107"/>
      <c r="T10" s="107"/>
      <c r="U10" s="86"/>
      <c r="V10" s="107"/>
      <c r="W10" s="107"/>
    </row>
    <row r="11" ht="32.9" customHeight="1" spans="1:23">
      <c r="A11" s="103" t="s">
        <v>212</v>
      </c>
      <c r="B11" s="104" t="s">
        <v>213</v>
      </c>
      <c r="C11" s="103" t="s">
        <v>211</v>
      </c>
      <c r="D11" s="103" t="s">
        <v>46</v>
      </c>
      <c r="E11" s="103" t="s">
        <v>66</v>
      </c>
      <c r="F11" s="103" t="s">
        <v>67</v>
      </c>
      <c r="G11" s="103" t="s">
        <v>195</v>
      </c>
      <c r="H11" s="103" t="s">
        <v>196</v>
      </c>
      <c r="I11" s="107">
        <v>1960030</v>
      </c>
      <c r="J11" s="107">
        <v>1960030</v>
      </c>
      <c r="K11" s="107">
        <v>1960030</v>
      </c>
      <c r="L11" s="107"/>
      <c r="M11" s="107"/>
      <c r="N11" s="107"/>
      <c r="O11" s="107"/>
      <c r="P11" s="107"/>
      <c r="Q11" s="107"/>
      <c r="R11" s="107"/>
      <c r="S11" s="107"/>
      <c r="T11" s="107"/>
      <c r="U11" s="86"/>
      <c r="V11" s="107"/>
      <c r="W11" s="107"/>
    </row>
    <row r="12" ht="32.9" customHeight="1" spans="1:23">
      <c r="A12" s="103" t="s">
        <v>212</v>
      </c>
      <c r="B12" s="104" t="s">
        <v>213</v>
      </c>
      <c r="C12" s="103" t="s">
        <v>211</v>
      </c>
      <c r="D12" s="103" t="s">
        <v>46</v>
      </c>
      <c r="E12" s="103" t="s">
        <v>66</v>
      </c>
      <c r="F12" s="103" t="s">
        <v>67</v>
      </c>
      <c r="G12" s="103" t="s">
        <v>214</v>
      </c>
      <c r="H12" s="103" t="s">
        <v>215</v>
      </c>
      <c r="I12" s="107">
        <v>4330674.96</v>
      </c>
      <c r="J12" s="107">
        <v>4330674.96</v>
      </c>
      <c r="K12" s="107">
        <v>4330674.96</v>
      </c>
      <c r="L12" s="107"/>
      <c r="M12" s="107"/>
      <c r="N12" s="107"/>
      <c r="O12" s="107"/>
      <c r="P12" s="107"/>
      <c r="Q12" s="107"/>
      <c r="R12" s="107"/>
      <c r="S12" s="107"/>
      <c r="T12" s="107"/>
      <c r="U12" s="86"/>
      <c r="V12" s="107"/>
      <c r="W12" s="107"/>
    </row>
    <row r="13" ht="32.9" customHeight="1" spans="1:23">
      <c r="A13" s="103" t="s">
        <v>212</v>
      </c>
      <c r="B13" s="104" t="s">
        <v>213</v>
      </c>
      <c r="C13" s="103" t="s">
        <v>211</v>
      </c>
      <c r="D13" s="103" t="s">
        <v>46</v>
      </c>
      <c r="E13" s="103" t="s">
        <v>66</v>
      </c>
      <c r="F13" s="103" t="s">
        <v>67</v>
      </c>
      <c r="G13" s="103" t="s">
        <v>197</v>
      </c>
      <c r="H13" s="103" t="s">
        <v>198</v>
      </c>
      <c r="I13" s="107">
        <v>153000</v>
      </c>
      <c r="J13" s="107">
        <v>153000</v>
      </c>
      <c r="K13" s="107">
        <v>153000</v>
      </c>
      <c r="L13" s="107"/>
      <c r="M13" s="107"/>
      <c r="N13" s="107"/>
      <c r="O13" s="107"/>
      <c r="P13" s="107"/>
      <c r="Q13" s="107"/>
      <c r="R13" s="107"/>
      <c r="S13" s="107"/>
      <c r="T13" s="107"/>
      <c r="U13" s="86"/>
      <c r="V13" s="107"/>
      <c r="W13" s="107"/>
    </row>
    <row r="14" ht="32.9" customHeight="1" spans="1:23">
      <c r="A14" s="103" t="s">
        <v>212</v>
      </c>
      <c r="B14" s="104" t="s">
        <v>213</v>
      </c>
      <c r="C14" s="103" t="s">
        <v>211</v>
      </c>
      <c r="D14" s="103" t="s">
        <v>46</v>
      </c>
      <c r="E14" s="103" t="s">
        <v>66</v>
      </c>
      <c r="F14" s="103" t="s">
        <v>67</v>
      </c>
      <c r="G14" s="103" t="s">
        <v>216</v>
      </c>
      <c r="H14" s="103" t="s">
        <v>217</v>
      </c>
      <c r="I14" s="107">
        <v>281519</v>
      </c>
      <c r="J14" s="107">
        <v>281519</v>
      </c>
      <c r="K14" s="107">
        <v>281519</v>
      </c>
      <c r="L14" s="107"/>
      <c r="M14" s="107"/>
      <c r="N14" s="107"/>
      <c r="O14" s="107"/>
      <c r="P14" s="107"/>
      <c r="Q14" s="107"/>
      <c r="R14" s="107"/>
      <c r="S14" s="107"/>
      <c r="T14" s="107"/>
      <c r="U14" s="86"/>
      <c r="V14" s="107"/>
      <c r="W14" s="107"/>
    </row>
    <row r="15" ht="32.9" customHeight="1" spans="1:23">
      <c r="A15" s="103" t="s">
        <v>212</v>
      </c>
      <c r="B15" s="104" t="s">
        <v>213</v>
      </c>
      <c r="C15" s="103" t="s">
        <v>211</v>
      </c>
      <c r="D15" s="103" t="s">
        <v>46</v>
      </c>
      <c r="E15" s="103" t="s">
        <v>66</v>
      </c>
      <c r="F15" s="103" t="s">
        <v>67</v>
      </c>
      <c r="G15" s="103" t="s">
        <v>218</v>
      </c>
      <c r="H15" s="103" t="s">
        <v>219</v>
      </c>
      <c r="I15" s="107">
        <v>32000</v>
      </c>
      <c r="J15" s="107">
        <v>32000</v>
      </c>
      <c r="K15" s="107">
        <v>32000</v>
      </c>
      <c r="L15" s="107"/>
      <c r="M15" s="107"/>
      <c r="N15" s="107"/>
      <c r="O15" s="107"/>
      <c r="P15" s="107"/>
      <c r="Q15" s="107"/>
      <c r="R15" s="107"/>
      <c r="S15" s="107"/>
      <c r="T15" s="107"/>
      <c r="U15" s="86"/>
      <c r="V15" s="107"/>
      <c r="W15" s="107"/>
    </row>
    <row r="16" ht="32.9" customHeight="1" spans="1:23">
      <c r="A16" s="103" t="s">
        <v>212</v>
      </c>
      <c r="B16" s="104" t="s">
        <v>213</v>
      </c>
      <c r="C16" s="103" t="s">
        <v>211</v>
      </c>
      <c r="D16" s="103" t="s">
        <v>46</v>
      </c>
      <c r="E16" s="103" t="s">
        <v>66</v>
      </c>
      <c r="F16" s="103" t="s">
        <v>67</v>
      </c>
      <c r="G16" s="103" t="s">
        <v>220</v>
      </c>
      <c r="H16" s="103" t="s">
        <v>221</v>
      </c>
      <c r="I16" s="107">
        <v>4832933</v>
      </c>
      <c r="J16" s="107">
        <v>4832933</v>
      </c>
      <c r="K16" s="107">
        <v>4832933</v>
      </c>
      <c r="L16" s="107"/>
      <c r="M16" s="107"/>
      <c r="N16" s="107"/>
      <c r="O16" s="107"/>
      <c r="P16" s="107"/>
      <c r="Q16" s="107"/>
      <c r="R16" s="107"/>
      <c r="S16" s="107"/>
      <c r="T16" s="107"/>
      <c r="U16" s="86"/>
      <c r="V16" s="107"/>
      <c r="W16" s="107"/>
    </row>
    <row r="17" ht="32.9" customHeight="1" spans="1:23">
      <c r="A17" s="103" t="s">
        <v>212</v>
      </c>
      <c r="B17" s="104" t="s">
        <v>213</v>
      </c>
      <c r="C17" s="103" t="s">
        <v>211</v>
      </c>
      <c r="D17" s="103" t="s">
        <v>46</v>
      </c>
      <c r="E17" s="103" t="s">
        <v>66</v>
      </c>
      <c r="F17" s="103" t="s">
        <v>67</v>
      </c>
      <c r="G17" s="103" t="s">
        <v>201</v>
      </c>
      <c r="H17" s="103" t="s">
        <v>202</v>
      </c>
      <c r="I17" s="107">
        <v>702974.04</v>
      </c>
      <c r="J17" s="107">
        <v>702974.04</v>
      </c>
      <c r="K17" s="107">
        <v>702974.04</v>
      </c>
      <c r="L17" s="107"/>
      <c r="M17" s="107"/>
      <c r="N17" s="107"/>
      <c r="O17" s="107"/>
      <c r="P17" s="107"/>
      <c r="Q17" s="107"/>
      <c r="R17" s="107"/>
      <c r="S17" s="107"/>
      <c r="T17" s="107"/>
      <c r="U17" s="86"/>
      <c r="V17" s="107"/>
      <c r="W17" s="107"/>
    </row>
    <row r="18" ht="32.9" customHeight="1" spans="1:23">
      <c r="A18" s="103" t="s">
        <v>212</v>
      </c>
      <c r="B18" s="104" t="s">
        <v>213</v>
      </c>
      <c r="C18" s="103" t="s">
        <v>211</v>
      </c>
      <c r="D18" s="103" t="s">
        <v>46</v>
      </c>
      <c r="E18" s="103" t="s">
        <v>66</v>
      </c>
      <c r="F18" s="103" t="s">
        <v>67</v>
      </c>
      <c r="G18" s="103" t="s">
        <v>222</v>
      </c>
      <c r="H18" s="103" t="s">
        <v>223</v>
      </c>
      <c r="I18" s="107">
        <v>108715</v>
      </c>
      <c r="J18" s="107">
        <v>108715</v>
      </c>
      <c r="K18" s="107">
        <v>108715</v>
      </c>
      <c r="L18" s="107"/>
      <c r="M18" s="107"/>
      <c r="N18" s="107"/>
      <c r="O18" s="107"/>
      <c r="P18" s="107"/>
      <c r="Q18" s="107"/>
      <c r="R18" s="107"/>
      <c r="S18" s="107"/>
      <c r="T18" s="107"/>
      <c r="U18" s="86"/>
      <c r="V18" s="107"/>
      <c r="W18" s="107"/>
    </row>
    <row r="19" ht="32.9" customHeight="1" spans="1:23">
      <c r="A19" s="103" t="s">
        <v>212</v>
      </c>
      <c r="B19" s="104" t="s">
        <v>213</v>
      </c>
      <c r="C19" s="103" t="s">
        <v>211</v>
      </c>
      <c r="D19" s="103" t="s">
        <v>46</v>
      </c>
      <c r="E19" s="103" t="s">
        <v>66</v>
      </c>
      <c r="F19" s="103" t="s">
        <v>67</v>
      </c>
      <c r="G19" s="103" t="s">
        <v>224</v>
      </c>
      <c r="H19" s="103" t="s">
        <v>225</v>
      </c>
      <c r="I19" s="107">
        <v>79850</v>
      </c>
      <c r="J19" s="107">
        <v>79850</v>
      </c>
      <c r="K19" s="107">
        <v>79850</v>
      </c>
      <c r="L19" s="107"/>
      <c r="M19" s="107"/>
      <c r="N19" s="107"/>
      <c r="O19" s="107"/>
      <c r="P19" s="107"/>
      <c r="Q19" s="107"/>
      <c r="R19" s="107"/>
      <c r="S19" s="107"/>
      <c r="T19" s="107"/>
      <c r="U19" s="86"/>
      <c r="V19" s="107"/>
      <c r="W19" s="107"/>
    </row>
    <row r="20" ht="32.9" customHeight="1" spans="1:23">
      <c r="A20" s="103" t="s">
        <v>212</v>
      </c>
      <c r="B20" s="104" t="s">
        <v>213</v>
      </c>
      <c r="C20" s="103" t="s">
        <v>211</v>
      </c>
      <c r="D20" s="103" t="s">
        <v>46</v>
      </c>
      <c r="E20" s="103" t="s">
        <v>66</v>
      </c>
      <c r="F20" s="103" t="s">
        <v>67</v>
      </c>
      <c r="G20" s="103" t="s">
        <v>226</v>
      </c>
      <c r="H20" s="103" t="s">
        <v>227</v>
      </c>
      <c r="I20" s="107">
        <v>17800</v>
      </c>
      <c r="J20" s="107">
        <v>17800</v>
      </c>
      <c r="K20" s="107">
        <v>17800</v>
      </c>
      <c r="L20" s="107"/>
      <c r="M20" s="107"/>
      <c r="N20" s="107"/>
      <c r="O20" s="107"/>
      <c r="P20" s="107"/>
      <c r="Q20" s="107"/>
      <c r="R20" s="107"/>
      <c r="S20" s="107"/>
      <c r="T20" s="107"/>
      <c r="U20" s="86"/>
      <c r="V20" s="107"/>
      <c r="W20" s="107"/>
    </row>
    <row r="21" ht="18.75" customHeight="1" spans="1:23">
      <c r="A21" s="29" t="s">
        <v>95</v>
      </c>
      <c r="B21" s="30"/>
      <c r="C21" s="30"/>
      <c r="D21" s="30"/>
      <c r="E21" s="30"/>
      <c r="F21" s="30"/>
      <c r="G21" s="30"/>
      <c r="H21" s="31"/>
      <c r="I21" s="107">
        <v>12750000</v>
      </c>
      <c r="J21" s="107">
        <v>12750000</v>
      </c>
      <c r="K21" s="107">
        <v>12750000</v>
      </c>
      <c r="L21" s="107"/>
      <c r="M21" s="107"/>
      <c r="N21" s="107"/>
      <c r="O21" s="107"/>
      <c r="P21" s="107"/>
      <c r="Q21" s="107"/>
      <c r="R21" s="107"/>
      <c r="S21" s="107"/>
      <c r="T21" s="107"/>
      <c r="U21" s="86"/>
      <c r="V21" s="107"/>
      <c r="W21" s="107"/>
    </row>
  </sheetData>
  <mergeCells count="28">
    <mergeCell ref="A2:W2"/>
    <mergeCell ref="A3:I3"/>
    <mergeCell ref="J4:M4"/>
    <mergeCell ref="N4:P4"/>
    <mergeCell ref="R4:W4"/>
    <mergeCell ref="J5:K5"/>
    <mergeCell ref="A21:H21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26"/>
  <sheetViews>
    <sheetView showZeros="0" zoomScale="80" zoomScaleNormal="80" topLeftCell="A9" workbookViewId="0">
      <selection activeCell="C18" sqref="$A18:$XFD18"/>
    </sheetView>
  </sheetViews>
  <sheetFormatPr defaultColWidth="9.14545454545454" defaultRowHeight="12" customHeight="1"/>
  <cols>
    <col min="1" max="1" width="20" customWidth="1"/>
    <col min="2" max="2" width="36.5818181818182" customWidth="1"/>
    <col min="3" max="3" width="13.7454545454545" customWidth="1"/>
    <col min="4" max="4" width="16.1272727272727" customWidth="1"/>
    <col min="5" max="5" width="23.5727272727273" customWidth="1"/>
    <col min="6" max="6" width="11.2818181818182" customWidth="1"/>
    <col min="7" max="7" width="10.3181818181818" customWidth="1"/>
    <col min="8" max="8" width="9.31818181818182" customWidth="1"/>
    <col min="9" max="9" width="13.4272727272727" customWidth="1"/>
    <col min="10" max="10" width="50" customWidth="1"/>
  </cols>
  <sheetData>
    <row r="1" customHeight="1" spans="10:10">
      <c r="J1" s="50" t="s">
        <v>228</v>
      </c>
    </row>
    <row r="2" ht="28.5" customHeight="1" spans="1:10">
      <c r="A2" s="41" t="s">
        <v>229</v>
      </c>
      <c r="B2" s="26"/>
      <c r="C2" s="26"/>
      <c r="D2" s="26"/>
      <c r="E2" s="26"/>
      <c r="F2" s="42"/>
      <c r="G2" s="26"/>
      <c r="H2" s="42"/>
      <c r="I2" s="42"/>
      <c r="J2" s="26"/>
    </row>
    <row r="3" ht="15" customHeight="1" spans="1:1">
      <c r="A3" s="4" t="str">
        <f>"单位名称："&amp;"云南省科学技术馆（云南省科普服务中心）"</f>
        <v>单位名称：云南省科学技术馆（云南省科普服务中心）</v>
      </c>
    </row>
    <row r="4" ht="14.25" customHeight="1" spans="1:10">
      <c r="A4" s="43" t="s">
        <v>230</v>
      </c>
      <c r="B4" s="43" t="s">
        <v>231</v>
      </c>
      <c r="C4" s="43" t="s">
        <v>232</v>
      </c>
      <c r="D4" s="43" t="s">
        <v>233</v>
      </c>
      <c r="E4" s="43" t="s">
        <v>234</v>
      </c>
      <c r="F4" s="44" t="s">
        <v>235</v>
      </c>
      <c r="G4" s="43" t="s">
        <v>236</v>
      </c>
      <c r="H4" s="44" t="s">
        <v>237</v>
      </c>
      <c r="I4" s="44" t="s">
        <v>238</v>
      </c>
      <c r="J4" s="43" t="s">
        <v>239</v>
      </c>
    </row>
    <row r="5" ht="14.25" customHeight="1" spans="1:10">
      <c r="A5" s="43">
        <v>1</v>
      </c>
      <c r="B5" s="43">
        <v>2</v>
      </c>
      <c r="C5" s="43">
        <v>3</v>
      </c>
      <c r="D5" s="43">
        <v>4</v>
      </c>
      <c r="E5" s="43">
        <v>5</v>
      </c>
      <c r="F5" s="44">
        <v>6</v>
      </c>
      <c r="G5" s="43">
        <v>7</v>
      </c>
      <c r="H5" s="44">
        <v>8</v>
      </c>
      <c r="I5" s="44">
        <v>9</v>
      </c>
      <c r="J5" s="43">
        <v>10</v>
      </c>
    </row>
    <row r="6" ht="46" customHeight="1" spans="1:10">
      <c r="A6" s="45" t="s">
        <v>46</v>
      </c>
      <c r="B6" s="46"/>
      <c r="C6" s="46"/>
      <c r="D6" s="46"/>
      <c r="E6" s="47"/>
      <c r="F6" s="48"/>
      <c r="G6" s="47"/>
      <c r="H6" s="48"/>
      <c r="I6" s="48"/>
      <c r="J6" s="47"/>
    </row>
    <row r="7" ht="46" customHeight="1" spans="1:10">
      <c r="A7" s="101" t="s">
        <v>211</v>
      </c>
      <c r="B7" s="49" t="s">
        <v>240</v>
      </c>
      <c r="C7" s="49" t="s">
        <v>241</v>
      </c>
      <c r="D7" s="49" t="s">
        <v>242</v>
      </c>
      <c r="E7" s="45" t="s">
        <v>243</v>
      </c>
      <c r="F7" s="49" t="s">
        <v>244</v>
      </c>
      <c r="G7" s="45" t="s">
        <v>245</v>
      </c>
      <c r="H7" s="49" t="s">
        <v>246</v>
      </c>
      <c r="I7" s="49" t="s">
        <v>247</v>
      </c>
      <c r="J7" s="45" t="s">
        <v>248</v>
      </c>
    </row>
    <row r="8" ht="46" customHeight="1" spans="1:10">
      <c r="A8" s="101" t="s">
        <v>211</v>
      </c>
      <c r="B8" s="49" t="s">
        <v>249</v>
      </c>
      <c r="C8" s="49" t="s">
        <v>241</v>
      </c>
      <c r="D8" s="49" t="s">
        <v>242</v>
      </c>
      <c r="E8" s="45" t="s">
        <v>250</v>
      </c>
      <c r="F8" s="49" t="s">
        <v>244</v>
      </c>
      <c r="G8" s="45" t="s">
        <v>114</v>
      </c>
      <c r="H8" s="49" t="s">
        <v>251</v>
      </c>
      <c r="I8" s="49" t="s">
        <v>247</v>
      </c>
      <c r="J8" s="45" t="s">
        <v>252</v>
      </c>
    </row>
    <row r="9" ht="46" customHeight="1" spans="1:10">
      <c r="A9" s="101" t="s">
        <v>211</v>
      </c>
      <c r="B9" s="49" t="s">
        <v>249</v>
      </c>
      <c r="C9" s="49" t="s">
        <v>241</v>
      </c>
      <c r="D9" s="49" t="s">
        <v>242</v>
      </c>
      <c r="E9" s="45" t="s">
        <v>253</v>
      </c>
      <c r="F9" s="49" t="s">
        <v>244</v>
      </c>
      <c r="G9" s="45" t="s">
        <v>254</v>
      </c>
      <c r="H9" s="49" t="s">
        <v>251</v>
      </c>
      <c r="I9" s="49" t="s">
        <v>247</v>
      </c>
      <c r="J9" s="45" t="s">
        <v>255</v>
      </c>
    </row>
    <row r="10" ht="46" customHeight="1" spans="1:10">
      <c r="A10" s="101" t="s">
        <v>211</v>
      </c>
      <c r="B10" s="49" t="s">
        <v>249</v>
      </c>
      <c r="C10" s="49" t="s">
        <v>241</v>
      </c>
      <c r="D10" s="49" t="s">
        <v>242</v>
      </c>
      <c r="E10" s="45" t="s">
        <v>256</v>
      </c>
      <c r="F10" s="49" t="s">
        <v>244</v>
      </c>
      <c r="G10" s="45" t="s">
        <v>257</v>
      </c>
      <c r="H10" s="49" t="s">
        <v>258</v>
      </c>
      <c r="I10" s="49" t="s">
        <v>247</v>
      </c>
      <c r="J10" s="45" t="s">
        <v>259</v>
      </c>
    </row>
    <row r="11" ht="46" customHeight="1" spans="1:10">
      <c r="A11" s="101" t="s">
        <v>211</v>
      </c>
      <c r="B11" s="49" t="s">
        <v>249</v>
      </c>
      <c r="C11" s="49" t="s">
        <v>241</v>
      </c>
      <c r="D11" s="49" t="s">
        <v>242</v>
      </c>
      <c r="E11" s="45" t="s">
        <v>260</v>
      </c>
      <c r="F11" s="49" t="s">
        <v>244</v>
      </c>
      <c r="G11" s="45" t="s">
        <v>261</v>
      </c>
      <c r="H11" s="49" t="s">
        <v>258</v>
      </c>
      <c r="I11" s="49" t="s">
        <v>247</v>
      </c>
      <c r="J11" s="45" t="s">
        <v>262</v>
      </c>
    </row>
    <row r="12" ht="46" customHeight="1" spans="1:10">
      <c r="A12" s="101" t="s">
        <v>211</v>
      </c>
      <c r="B12" s="49" t="s">
        <v>249</v>
      </c>
      <c r="C12" s="49" t="s">
        <v>241</v>
      </c>
      <c r="D12" s="49" t="s">
        <v>242</v>
      </c>
      <c r="E12" s="45" t="s">
        <v>263</v>
      </c>
      <c r="F12" s="49" t="s">
        <v>244</v>
      </c>
      <c r="G12" s="45" t="s">
        <v>264</v>
      </c>
      <c r="H12" s="49" t="s">
        <v>258</v>
      </c>
      <c r="I12" s="49" t="s">
        <v>247</v>
      </c>
      <c r="J12" s="45" t="s">
        <v>265</v>
      </c>
    </row>
    <row r="13" ht="46" customHeight="1" spans="1:10">
      <c r="A13" s="101" t="s">
        <v>211</v>
      </c>
      <c r="B13" s="49" t="s">
        <v>249</v>
      </c>
      <c r="C13" s="49" t="s">
        <v>241</v>
      </c>
      <c r="D13" s="49" t="s">
        <v>242</v>
      </c>
      <c r="E13" s="45" t="s">
        <v>266</v>
      </c>
      <c r="F13" s="49" t="s">
        <v>244</v>
      </c>
      <c r="G13" s="45" t="s">
        <v>114</v>
      </c>
      <c r="H13" s="49" t="s">
        <v>267</v>
      </c>
      <c r="I13" s="49" t="s">
        <v>247</v>
      </c>
      <c r="J13" s="45" t="s">
        <v>268</v>
      </c>
    </row>
    <row r="14" ht="46" customHeight="1" spans="1:10">
      <c r="A14" s="101" t="s">
        <v>211</v>
      </c>
      <c r="B14" s="49" t="s">
        <v>249</v>
      </c>
      <c r="C14" s="49" t="s">
        <v>241</v>
      </c>
      <c r="D14" s="49" t="s">
        <v>242</v>
      </c>
      <c r="E14" s="45" t="s">
        <v>269</v>
      </c>
      <c r="F14" s="49" t="s">
        <v>244</v>
      </c>
      <c r="G14" s="45" t="s">
        <v>270</v>
      </c>
      <c r="H14" s="49" t="s">
        <v>271</v>
      </c>
      <c r="I14" s="49" t="s">
        <v>247</v>
      </c>
      <c r="J14" s="45" t="s">
        <v>272</v>
      </c>
    </row>
    <row r="15" ht="46" customHeight="1" spans="1:10">
      <c r="A15" s="101" t="s">
        <v>211</v>
      </c>
      <c r="B15" s="49" t="s">
        <v>249</v>
      </c>
      <c r="C15" s="49" t="s">
        <v>241</v>
      </c>
      <c r="D15" s="49" t="s">
        <v>273</v>
      </c>
      <c r="E15" s="45" t="s">
        <v>274</v>
      </c>
      <c r="F15" s="49" t="s">
        <v>244</v>
      </c>
      <c r="G15" s="45" t="s">
        <v>275</v>
      </c>
      <c r="H15" s="49" t="s">
        <v>276</v>
      </c>
      <c r="I15" s="49" t="s">
        <v>247</v>
      </c>
      <c r="J15" s="45" t="s">
        <v>277</v>
      </c>
    </row>
    <row r="16" ht="46" customHeight="1" spans="1:10">
      <c r="A16" s="101" t="s">
        <v>211</v>
      </c>
      <c r="B16" s="49" t="s">
        <v>249</v>
      </c>
      <c r="C16" s="49" t="s">
        <v>241</v>
      </c>
      <c r="D16" s="49" t="s">
        <v>273</v>
      </c>
      <c r="E16" s="45" t="s">
        <v>278</v>
      </c>
      <c r="F16" s="49" t="s">
        <v>244</v>
      </c>
      <c r="G16" s="45" t="s">
        <v>261</v>
      </c>
      <c r="H16" s="49" t="s">
        <v>258</v>
      </c>
      <c r="I16" s="49" t="s">
        <v>247</v>
      </c>
      <c r="J16" s="45" t="s">
        <v>279</v>
      </c>
    </row>
    <row r="17" ht="46" customHeight="1" spans="1:10">
      <c r="A17" s="101" t="s">
        <v>211</v>
      </c>
      <c r="B17" s="49" t="s">
        <v>249</v>
      </c>
      <c r="C17" s="49" t="s">
        <v>241</v>
      </c>
      <c r="D17" s="49" t="s">
        <v>273</v>
      </c>
      <c r="E17" s="45" t="s">
        <v>280</v>
      </c>
      <c r="F17" s="49" t="s">
        <v>244</v>
      </c>
      <c r="G17" s="45" t="s">
        <v>114</v>
      </c>
      <c r="H17" s="49" t="s">
        <v>267</v>
      </c>
      <c r="I17" s="49" t="s">
        <v>247</v>
      </c>
      <c r="J17" s="45" t="s">
        <v>281</v>
      </c>
    </row>
    <row r="18" ht="56" customHeight="1" spans="1:10">
      <c r="A18" s="101" t="s">
        <v>211</v>
      </c>
      <c r="B18" s="49" t="s">
        <v>249</v>
      </c>
      <c r="C18" s="49" t="s">
        <v>241</v>
      </c>
      <c r="D18" s="49" t="s">
        <v>282</v>
      </c>
      <c r="E18" s="45" t="s">
        <v>283</v>
      </c>
      <c r="F18" s="49" t="s">
        <v>284</v>
      </c>
      <c r="G18" s="45" t="s">
        <v>285</v>
      </c>
      <c r="H18" s="49" t="s">
        <v>286</v>
      </c>
      <c r="I18" s="49" t="s">
        <v>287</v>
      </c>
      <c r="J18" s="45" t="s">
        <v>288</v>
      </c>
    </row>
    <row r="19" ht="46" customHeight="1" spans="1:10">
      <c r="A19" s="101" t="s">
        <v>211</v>
      </c>
      <c r="B19" s="49" t="s">
        <v>249</v>
      </c>
      <c r="C19" s="49" t="s">
        <v>241</v>
      </c>
      <c r="D19" s="49" t="s">
        <v>282</v>
      </c>
      <c r="E19" s="45" t="s">
        <v>289</v>
      </c>
      <c r="F19" s="49" t="s">
        <v>290</v>
      </c>
      <c r="G19" s="45" t="s">
        <v>291</v>
      </c>
      <c r="H19" s="49" t="s">
        <v>276</v>
      </c>
      <c r="I19" s="49" t="s">
        <v>287</v>
      </c>
      <c r="J19" s="45" t="s">
        <v>292</v>
      </c>
    </row>
    <row r="20" ht="46" customHeight="1" spans="1:10">
      <c r="A20" s="101" t="s">
        <v>211</v>
      </c>
      <c r="B20" s="49" t="s">
        <v>249</v>
      </c>
      <c r="C20" s="49" t="s">
        <v>293</v>
      </c>
      <c r="D20" s="49" t="s">
        <v>294</v>
      </c>
      <c r="E20" s="45" t="s">
        <v>295</v>
      </c>
      <c r="F20" s="49" t="s">
        <v>244</v>
      </c>
      <c r="G20" s="45" t="s">
        <v>291</v>
      </c>
      <c r="H20" s="49" t="s">
        <v>296</v>
      </c>
      <c r="I20" s="49" t="s">
        <v>247</v>
      </c>
      <c r="J20" s="45" t="s">
        <v>297</v>
      </c>
    </row>
    <row r="21" ht="46" customHeight="1" spans="1:10">
      <c r="A21" s="101" t="s">
        <v>211</v>
      </c>
      <c r="B21" s="49" t="s">
        <v>249</v>
      </c>
      <c r="C21" s="49" t="s">
        <v>293</v>
      </c>
      <c r="D21" s="49" t="s">
        <v>294</v>
      </c>
      <c r="E21" s="45" t="s">
        <v>298</v>
      </c>
      <c r="F21" s="49" t="s">
        <v>244</v>
      </c>
      <c r="G21" s="45" t="s">
        <v>285</v>
      </c>
      <c r="H21" s="49" t="s">
        <v>246</v>
      </c>
      <c r="I21" s="49" t="s">
        <v>247</v>
      </c>
      <c r="J21" s="45" t="s">
        <v>299</v>
      </c>
    </row>
    <row r="22" ht="46" customHeight="1" spans="1:10">
      <c r="A22" s="101" t="s">
        <v>211</v>
      </c>
      <c r="B22" s="49" t="s">
        <v>249</v>
      </c>
      <c r="C22" s="49" t="s">
        <v>293</v>
      </c>
      <c r="D22" s="49" t="s">
        <v>294</v>
      </c>
      <c r="E22" s="45" t="s">
        <v>300</v>
      </c>
      <c r="F22" s="49" t="s">
        <v>244</v>
      </c>
      <c r="G22" s="45" t="s">
        <v>301</v>
      </c>
      <c r="H22" s="49" t="s">
        <v>302</v>
      </c>
      <c r="I22" s="49" t="s">
        <v>247</v>
      </c>
      <c r="J22" s="45" t="s">
        <v>303</v>
      </c>
    </row>
    <row r="23" ht="46" customHeight="1" spans="1:10">
      <c r="A23" s="101" t="s">
        <v>211</v>
      </c>
      <c r="B23" s="49" t="s">
        <v>249</v>
      </c>
      <c r="C23" s="49" t="s">
        <v>293</v>
      </c>
      <c r="D23" s="49" t="s">
        <v>304</v>
      </c>
      <c r="E23" s="45" t="s">
        <v>305</v>
      </c>
      <c r="F23" s="49" t="s">
        <v>244</v>
      </c>
      <c r="G23" s="45" t="s">
        <v>306</v>
      </c>
      <c r="H23" s="49" t="s">
        <v>286</v>
      </c>
      <c r="I23" s="49" t="s">
        <v>247</v>
      </c>
      <c r="J23" s="45" t="s">
        <v>307</v>
      </c>
    </row>
    <row r="24" ht="46" customHeight="1" spans="1:10">
      <c r="A24" s="101" t="s">
        <v>211</v>
      </c>
      <c r="B24" s="49" t="s">
        <v>249</v>
      </c>
      <c r="C24" s="49" t="s">
        <v>293</v>
      </c>
      <c r="D24" s="49" t="s">
        <v>304</v>
      </c>
      <c r="E24" s="45" t="s">
        <v>308</v>
      </c>
      <c r="F24" s="49" t="s">
        <v>244</v>
      </c>
      <c r="G24" s="45" t="s">
        <v>285</v>
      </c>
      <c r="H24" s="49" t="s">
        <v>309</v>
      </c>
      <c r="I24" s="49" t="s">
        <v>247</v>
      </c>
      <c r="J24" s="45" t="s">
        <v>310</v>
      </c>
    </row>
    <row r="25" ht="46" customHeight="1" spans="1:10">
      <c r="A25" s="101" t="s">
        <v>211</v>
      </c>
      <c r="B25" s="49" t="s">
        <v>249</v>
      </c>
      <c r="C25" s="49" t="s">
        <v>293</v>
      </c>
      <c r="D25" s="49" t="s">
        <v>304</v>
      </c>
      <c r="E25" s="45" t="s">
        <v>311</v>
      </c>
      <c r="F25" s="49" t="s">
        <v>244</v>
      </c>
      <c r="G25" s="45" t="s">
        <v>312</v>
      </c>
      <c r="H25" s="49" t="s">
        <v>313</v>
      </c>
      <c r="I25" s="49" t="s">
        <v>247</v>
      </c>
      <c r="J25" s="45" t="s">
        <v>314</v>
      </c>
    </row>
    <row r="26" ht="46" customHeight="1" spans="1:10">
      <c r="A26" s="101" t="s">
        <v>211</v>
      </c>
      <c r="B26" s="49" t="s">
        <v>249</v>
      </c>
      <c r="C26" s="49" t="s">
        <v>315</v>
      </c>
      <c r="D26" s="49" t="s">
        <v>316</v>
      </c>
      <c r="E26" s="45" t="s">
        <v>317</v>
      </c>
      <c r="F26" s="49" t="s">
        <v>244</v>
      </c>
      <c r="G26" s="45" t="s">
        <v>275</v>
      </c>
      <c r="H26" s="49" t="s">
        <v>276</v>
      </c>
      <c r="I26" s="49" t="s">
        <v>287</v>
      </c>
      <c r="J26" s="45" t="s">
        <v>318</v>
      </c>
    </row>
  </sheetData>
  <mergeCells count="4">
    <mergeCell ref="A2:J2"/>
    <mergeCell ref="A3:H3"/>
    <mergeCell ref="A7:A26"/>
    <mergeCell ref="B7:B2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省对下转移支付预算表09-1</vt:lpstr>
      <vt:lpstr>省对下转移支付绩效目标表09-2</vt:lpstr>
      <vt:lpstr>新增资产配置表10</vt:lpstr>
      <vt:lpstr>中央转移支付补助项目支出预算表11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李丽</cp:lastModifiedBy>
  <dcterms:created xsi:type="dcterms:W3CDTF">2025-02-05T02:35:00Z</dcterms:created>
  <dcterms:modified xsi:type="dcterms:W3CDTF">2025-02-07T02:46:10Z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3AB21D2BF8334D4B8927AEE5D3D4081A_13</vt:lpwstr>
  </property>
  <property fmtid="{D5CDD505-2E9C-101B-9397-08002B2CF9AE}" pid="3" name="KSOProductBuildVer">
    <vt:lpwstr>2052-12.1.0.17140</vt:lpwstr>
  </property>
</Properties>
</file>